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uget2009" sheetId="1" r:id="rId1"/>
  </sheets>
  <externalReferences>
    <externalReference r:id="rId4"/>
  </externalReferences>
  <definedNames>
    <definedName name="_xlnm.Print_Titles" localSheetId="0">'buget2009'!$7:$8</definedName>
  </definedNames>
  <calcPr fullCalcOnLoad="1"/>
</workbook>
</file>

<file path=xl/sharedStrings.xml><?xml version="1.0" encoding="utf-8"?>
<sst xmlns="http://schemas.openxmlformats.org/spreadsheetml/2006/main" count="1159" uniqueCount="772">
  <si>
    <t>Maşini, echipamente si mijloace de transport(rd.173+198+238+256+289+326+337+403+438+475+504+534+557+586+621)</t>
  </si>
  <si>
    <r>
      <t>Mobilier, aparatură birotică şi alte active corporale</t>
    </r>
    <r>
      <rPr>
        <sz val="9"/>
        <rFont val="Arial"/>
        <family val="2"/>
      </rPr>
      <t>(rd.174+199+239+257+290+327+358+404+439+476+505+535+558+587+622)</t>
    </r>
  </si>
  <si>
    <t>Alte active fixe (rd.175+200+240+258+291+328+359+405+440+477+506+536+559+588+623)</t>
  </si>
  <si>
    <t>TITLUL XI ACTIVE FINANCIARE (rd.441+478+589)</t>
  </si>
  <si>
    <t>Active financiare (rd.442+479+590)</t>
  </si>
  <si>
    <t>Participare la capitalul social al societatilor comerciale (rd.443+480+591)</t>
  </si>
  <si>
    <r>
      <t>OPERATIUNI FINANCIARE</t>
    </r>
    <r>
      <rPr>
        <b/>
        <sz val="12"/>
        <rFont val="Arial"/>
        <family val="2"/>
      </rPr>
      <t xml:space="preserve"> (rd.176+201+241+259+292+329+360+406+444+481+507+537+560+592+624)</t>
    </r>
  </si>
  <si>
    <t>TITLUL XII ÎMPRUMUTURI (rd.625)</t>
  </si>
  <si>
    <t>Împrumuturi pentru institutii si servicii publice sau activitati finantate integral din venituri proprii (rd.626)</t>
  </si>
  <si>
    <t>Alte imprumuturi (rd.627)</t>
  </si>
  <si>
    <t>TITLUL XIII RAMBURSARI DE CREDITE (rd.177+202+242+260+293+330+361+407+445+482+508+538+561+593+628)</t>
  </si>
  <si>
    <t>Rambursari de credite externe (rd.178+203+243+261+294+331+362+408+446+483+509+539+562+594+629)</t>
  </si>
  <si>
    <t>Rambursari de credite interne (rd.179+204+244+262+295+332+363+409+447+484+510+540+563+595+630)</t>
  </si>
  <si>
    <t>TITLUL XIV  REZERVE, EXCEDENT/DEFICIT (rd.638)</t>
  </si>
  <si>
    <t>Rezerve (rd.639)</t>
  </si>
  <si>
    <t>Excedent (rd.640)</t>
  </si>
  <si>
    <t>Deficit (rd.641)</t>
  </si>
  <si>
    <t>79</t>
  </si>
  <si>
    <t>81</t>
  </si>
  <si>
    <t>Partea I-a SERVICII PUBLICE GENERALE (rd.162+184+212+219)</t>
  </si>
  <si>
    <t>Autoritati publice si actiuni externe (rd.181)</t>
  </si>
  <si>
    <r>
      <t>CHELTUIELI CURENTE</t>
    </r>
    <r>
      <rPr>
        <b/>
        <sz val="12"/>
        <rFont val="Arial"/>
        <family val="2"/>
      </rPr>
      <t xml:space="preserve"> (rd.164 la rd.166)</t>
    </r>
  </si>
  <si>
    <t>TITLUL VI TRANSFERURI INTRE UNITATI ALE ADMINISTRATIEI PUBLICE (rd.167)</t>
  </si>
  <si>
    <t>Transferuri curente (rd.168)</t>
  </si>
  <si>
    <r>
      <t>CHELTUIELI DE CAPITAL</t>
    </r>
    <r>
      <rPr>
        <b/>
        <sz val="12"/>
        <rFont val="Arial"/>
        <family val="2"/>
      </rPr>
      <t xml:space="preserve"> (rd.170)</t>
    </r>
  </si>
  <si>
    <t>TITLUL X  ACTIVE NEFINANCIARE (rd.171)</t>
  </si>
  <si>
    <t>Active fixe (inclusiv reparatii capitale) (rd.172 la 175)</t>
  </si>
  <si>
    <t xml:space="preserve">Alte active fixe </t>
  </si>
  <si>
    <r>
      <t>OPERATIUNI FINANCIARE</t>
    </r>
    <r>
      <rPr>
        <b/>
        <sz val="12"/>
        <rFont val="Arial"/>
        <family val="2"/>
      </rPr>
      <t xml:space="preserve"> (rd.177)</t>
    </r>
  </si>
  <si>
    <t>TITLUL XIII RAMBURSARI DE CREDITE (rd.178+179)</t>
  </si>
  <si>
    <t>Rambursari de credite externe</t>
  </si>
  <si>
    <t>Autoritati executive si legislative (rd.182)</t>
  </si>
  <si>
    <t>Alte servicii publice generale (rd.206 la rd.210)</t>
  </si>
  <si>
    <r>
      <t>CHELTUIELI CURENTE</t>
    </r>
    <r>
      <rPr>
        <b/>
        <sz val="12"/>
        <rFont val="Arial"/>
        <family val="2"/>
      </rPr>
      <t xml:space="preserve"> (rd.186 la rd.188+190)</t>
    </r>
  </si>
  <si>
    <t>TITLUL V FONDURI DE REZERVA (rd.189)</t>
  </si>
  <si>
    <t>TITLUL VI TRANSFERURI INTRE UNITATI ALE ADMINISTRATIEI PUBLICE (rd.191)</t>
  </si>
  <si>
    <t>Transferuri curente (rd.192+193)</t>
  </si>
  <si>
    <r>
      <t>CHELTUIELI DE CAPITAL</t>
    </r>
    <r>
      <rPr>
        <b/>
        <sz val="12"/>
        <rFont val="Arial"/>
        <family val="2"/>
      </rPr>
      <t xml:space="preserve"> (rd.195)</t>
    </r>
  </si>
  <si>
    <t>TITLUL X  ACTIVE NEFINANCIARE (rd.196)</t>
  </si>
  <si>
    <t>Active fixe (inclusiv reparatii capitale) (rd.197 la 200)</t>
  </si>
  <si>
    <r>
      <t>OPERATIUNI FINANCIARE</t>
    </r>
    <r>
      <rPr>
        <b/>
        <sz val="12"/>
        <rFont val="Arial"/>
        <family val="2"/>
      </rPr>
      <t xml:space="preserve"> (rd.202)</t>
    </r>
  </si>
  <si>
    <t>TITLUL XIII RAMBURSARI DE CREDITE (rd.203+204)</t>
  </si>
  <si>
    <t>Fond pentru garantarea împrumuturilor externe, contractate/garantate de administraţiile publice locale</t>
  </si>
  <si>
    <t>30</t>
  </si>
  <si>
    <t>Tranzacţii privind datoria publică şi împrumuturi (rd.213)</t>
  </si>
  <si>
    <r>
      <t>CHELTUIELI CURENTE</t>
    </r>
    <r>
      <rPr>
        <b/>
        <sz val="12"/>
        <rFont val="Arial"/>
        <family val="2"/>
      </rPr>
      <t xml:space="preserve"> (rd.214)</t>
    </r>
  </si>
  <si>
    <t>TITLUL III DOBANZI (rd.215 la rd.217)</t>
  </si>
  <si>
    <t>Transferuri cu caracter general intre diferite nivele ale administratiei (rd.226 + 227)</t>
  </si>
  <si>
    <r>
      <t>CHELTUIELI CURENTE</t>
    </r>
    <r>
      <rPr>
        <b/>
        <sz val="12"/>
        <rFont val="Arial"/>
        <family val="2"/>
      </rPr>
      <t xml:space="preserve"> (rd. 221)</t>
    </r>
  </si>
  <si>
    <t>TITLUL VI TRANSFERURI INTRE UNITATI ALE ADMINISTRATIEI PUBLICE (rd.222)</t>
  </si>
  <si>
    <t>Transferuri curente (rd.223+224)</t>
  </si>
  <si>
    <t>Partea a II-a APARARE, ORDINE PUBLICA SI SIGURANTA NATIONALA (rd.230+248)</t>
  </si>
  <si>
    <t>CHELTUIELI CURENTE (rd.232+233)</t>
  </si>
  <si>
    <r>
      <t>CHELTUIELI DE CAPITAL</t>
    </r>
    <r>
      <rPr>
        <b/>
        <sz val="12"/>
        <rFont val="Arial"/>
        <family val="2"/>
      </rPr>
      <t xml:space="preserve"> (rd.235)</t>
    </r>
  </si>
  <si>
    <t>TITLUL X  ACTIVE NEFINANCIARE (rd.236)</t>
  </si>
  <si>
    <t>Active fixe (inclusiv reparatii capitale) (rd.237 la 240)</t>
  </si>
  <si>
    <r>
      <t>OPERATIUNI FINANCIARE</t>
    </r>
    <r>
      <rPr>
        <b/>
        <sz val="12"/>
        <rFont val="Arial"/>
        <family val="2"/>
      </rPr>
      <t xml:space="preserve"> (rd.242)</t>
    </r>
  </si>
  <si>
    <t>TITLUL XIII RAMBURSARI DE CREDITE (rd.243+244)</t>
  </si>
  <si>
    <t>Ordine publica si siguranta nationala (rd.264+266)</t>
  </si>
  <si>
    <r>
      <t xml:space="preserve"> </t>
    </r>
    <r>
      <rPr>
        <b/>
        <u val="single"/>
        <sz val="12"/>
        <rFont val="Arial"/>
        <family val="2"/>
      </rPr>
      <t>CHELTUIELI CURENTE</t>
    </r>
    <r>
      <rPr>
        <b/>
        <sz val="12"/>
        <rFont val="Arial"/>
        <family val="2"/>
      </rPr>
      <t xml:space="preserve"> (rd.250 la 251)</t>
    </r>
  </si>
  <si>
    <r>
      <t>CHELTUIELI DE CAPITAL</t>
    </r>
    <r>
      <rPr>
        <b/>
        <sz val="12"/>
        <rFont val="Arial"/>
        <family val="2"/>
      </rPr>
      <t xml:space="preserve"> (rd.253)</t>
    </r>
  </si>
  <si>
    <t>Active fixe (inclusiv reparatii capitale) (rd.255 la 258)</t>
  </si>
  <si>
    <r>
      <t>OPERATIUNI FINANCIARE</t>
    </r>
    <r>
      <rPr>
        <b/>
        <sz val="12"/>
        <rFont val="Arial"/>
        <family val="2"/>
      </rPr>
      <t xml:space="preserve"> (rd.260)</t>
    </r>
  </si>
  <si>
    <t>TITLUL XIII RAMBURSARI DE CREDITE (rd.261+262)</t>
  </si>
  <si>
    <t>Ordine publica (rd.265)</t>
  </si>
  <si>
    <t>Partea a III-a CHELTUIELI SOCIAL-CULTURALE (rd.269+312+339+382)</t>
  </si>
  <si>
    <t>Invatamant (rd.297+300+304+305+307+310)</t>
  </si>
  <si>
    <t>CHELTUIELI CURENTE (rd.271 la 273+276+279+282)</t>
  </si>
  <si>
    <t>TITLUL VI TRANSFERURI INTRE UNITATI ALE ADMINISTRATIEI PUBLICE (rd.274)</t>
  </si>
  <si>
    <t>Transferuri curente (rd.275)</t>
  </si>
  <si>
    <t>TITLUL VII ALTE TRANSFERURI (rd.277)</t>
  </si>
  <si>
    <t>A. Transferuri interne.(rd.278)</t>
  </si>
  <si>
    <t>TITLUL VIII  ASISTENTA SOCIALA (rd.280)</t>
  </si>
  <si>
    <t xml:space="preserve"> Ajutoare sociale (rd.281)</t>
  </si>
  <si>
    <t>TITLUL IX ALTE CHELTUIELI (rd.283+284)</t>
  </si>
  <si>
    <r>
      <t>CHELTUIELI DE CAPITAL</t>
    </r>
    <r>
      <rPr>
        <b/>
        <sz val="12"/>
        <rFont val="Arial"/>
        <family val="2"/>
      </rPr>
      <t xml:space="preserve"> (rd.286)</t>
    </r>
  </si>
  <si>
    <t>TITLUL X  ACTIVE NEFINANCIARE (rd.287)</t>
  </si>
  <si>
    <t xml:space="preserve">Active fixe (inclusiv reparatii capitale) (rd.288 la 291) </t>
  </si>
  <si>
    <r>
      <t>OPERATIUNI FINANCIARE</t>
    </r>
    <r>
      <rPr>
        <b/>
        <sz val="12"/>
        <rFont val="Arial"/>
        <family val="2"/>
      </rPr>
      <t xml:space="preserve"> (rd.293)</t>
    </r>
  </si>
  <si>
    <t>TITLUL XIII RAMBURSARI DE CREDITE (rd.294+295)</t>
  </si>
  <si>
    <t>Învatamânt prescolar si primar (rd.298+299)</t>
  </si>
  <si>
    <t>Învatamânt secundar (rd.301 la 303)</t>
  </si>
  <si>
    <t>Învatamânt  nedefinibil prin nivel (rd. 306)</t>
  </si>
  <si>
    <t>Servicii auxiliare pentru educatie (rd.308+309)</t>
  </si>
  <si>
    <t>Sanatate (rd.334+336)</t>
  </si>
  <si>
    <r>
      <t>CHELTUIELI CURENTE</t>
    </r>
    <r>
      <rPr>
        <b/>
        <sz val="12"/>
        <rFont val="Arial"/>
        <family val="2"/>
      </rPr>
      <t xml:space="preserve"> (rd.314 la 316+ 319)</t>
    </r>
  </si>
  <si>
    <t>TITLUL VI TRANSFERURI INTRE UNITATI ALE ADMINISTRATIEI PUBLICE (rd.317)</t>
  </si>
  <si>
    <t>Transferuri curente (rd.318)</t>
  </si>
  <si>
    <t>TITLUL VIII  ASISTENTA SOCIALA (rd.320)</t>
  </si>
  <si>
    <t xml:space="preserve"> Ajutoare sociale (rd.321)</t>
  </si>
  <si>
    <t>CHELTUIELI DE CAPITAL (rd.323)</t>
  </si>
  <si>
    <t>TITLUL X  ACTIVE NEFINANCIARE (rd.324)</t>
  </si>
  <si>
    <t>Active fixe (inclusiv reparatii capitale) (rd.325 la 328)</t>
  </si>
  <si>
    <r>
      <t>OPERATIUNI FINANCIARE</t>
    </r>
    <r>
      <rPr>
        <b/>
        <sz val="12"/>
        <rFont val="Arial"/>
        <family val="2"/>
      </rPr>
      <t xml:space="preserve"> (rd.330)</t>
    </r>
  </si>
  <si>
    <t>TITLUL XIII RAMBURSARI DE CREDITE (rd.331+332)</t>
  </si>
  <si>
    <t>Servicii  medicale in unitati sanitare cu paturi (rd.335)</t>
  </si>
  <si>
    <t>Alte cheltuieli in domeniu sanatatii (rd.337)</t>
  </si>
  <si>
    <t>Cultura, recreere si religie (rd.365+375+379+380)</t>
  </si>
  <si>
    <r>
      <t xml:space="preserve"> </t>
    </r>
    <r>
      <rPr>
        <b/>
        <u val="single"/>
        <sz val="12"/>
        <rFont val="Arial"/>
        <family val="2"/>
      </rPr>
      <t>CHELTUIELI CURENTE</t>
    </r>
    <r>
      <rPr>
        <b/>
        <sz val="12"/>
        <rFont val="Arial"/>
        <family val="2"/>
      </rPr>
      <t xml:space="preserve"> (rd.341 la 343+346+349)</t>
    </r>
  </si>
  <si>
    <t>TITLUL VI TRANSFERURI INTRE UNITATI ALE ADMINISTRATIEI PUBLICE (rd.344)</t>
  </si>
  <si>
    <t>Transferuri curente (rd.345)</t>
  </si>
  <si>
    <t>TITLUL VII ALTE TRANSFERURI (rd.347)</t>
  </si>
  <si>
    <t>A. Transferuri interne.(rd.348)</t>
  </si>
  <si>
    <t>TITLUL IX ALTE CHELTUIELI (rd.350 la 352)</t>
  </si>
  <si>
    <r>
      <t>CHELTUIELI DE CAPITAL</t>
    </r>
    <r>
      <rPr>
        <b/>
        <sz val="12"/>
        <rFont val="Arial"/>
        <family val="2"/>
      </rPr>
      <t xml:space="preserve"> (rd.354)</t>
    </r>
  </si>
  <si>
    <t>TITLUL X  ACTIVE NEFINANCIARE (rd.355)</t>
  </si>
  <si>
    <t>Active fixe (inclusiv reparatii capitale) (rd.356 la 359)</t>
  </si>
  <si>
    <r>
      <t>OPERATIUNI FINANCIARE</t>
    </r>
    <r>
      <rPr>
        <b/>
        <sz val="12"/>
        <rFont val="Arial"/>
        <family val="2"/>
      </rPr>
      <t xml:space="preserve"> (rd.361)</t>
    </r>
  </si>
  <si>
    <t>TITLUL XIII RAMBURSARI DE CREDITE (rd.362+363)</t>
  </si>
  <si>
    <t>Servicii culturale (rd.366 la 374)</t>
  </si>
  <si>
    <t>Servicii recreative si sportive (rd.376 la 378)</t>
  </si>
  <si>
    <t>Asigurari si asistenta sociala (rd.411+412+414+415+416+417+420)</t>
  </si>
  <si>
    <t>CHELTUIELI CURENTE (rd.384 la 386 +389+394+397)</t>
  </si>
  <si>
    <t>TITLUL VI TRANSFERURI INTRE UNITATI ALE ADMINISTRATIEI PUBLICE (rd.387)</t>
  </si>
  <si>
    <t>Transferuri curente (rd.388)</t>
  </si>
  <si>
    <t>TITLUL VII ALTE TRANSFERURI (rd.390)</t>
  </si>
  <si>
    <t>A. Transferuri interne.(rd.391 la 393)</t>
  </si>
  <si>
    <t xml:space="preserve">Programe PHARE si alte programe cu finantare nerambursabila </t>
  </si>
  <si>
    <t>TITLUL VIII  ASISTENTA SOCIALA (rd.395)</t>
  </si>
  <si>
    <t xml:space="preserve"> Ajutoare sociale (rd.396)</t>
  </si>
  <si>
    <t>TITLUL IX ALTE CHELTUIELI (rd.398)</t>
  </si>
  <si>
    <t>CHELTUIELI DE CAPITAL (rd.400)</t>
  </si>
  <si>
    <t>TITLUL X  ACTIVE NEFINANCIARE (rd.401)</t>
  </si>
  <si>
    <t xml:space="preserve">Active fixe (inclusiv reparatii capitale) (rd.402 la 405) </t>
  </si>
  <si>
    <r>
      <t>OPERATIUNI FINANCIARE</t>
    </r>
    <r>
      <rPr>
        <b/>
        <sz val="12"/>
        <rFont val="Arial"/>
        <family val="2"/>
      </rPr>
      <t xml:space="preserve"> (rd.407)</t>
    </r>
  </si>
  <si>
    <t>TITLUL XIII RAMBURSARI DE CREDITE (rd.408+409)</t>
  </si>
  <si>
    <t>68.02.11</t>
  </si>
  <si>
    <t>Asistenta sociala in caz de boli si invaliditati (rd.413)</t>
  </si>
  <si>
    <t>Creşe</t>
  </si>
  <si>
    <t>Prevenirea excluderii sociale (rd.418+419)</t>
  </si>
  <si>
    <t>Partea a IV-a  SERVICII SI DEZVOLTARE PUBLICA, LOCUINTE, MEDIU SI APE (rd.423+459)</t>
  </si>
  <si>
    <t>Locuinte, servicii si dezvoltare publica (rd.449+452+455+456+457)</t>
  </si>
  <si>
    <t>CHELTUIELI CURENTE (rd.425 la 427+430)</t>
  </si>
  <si>
    <t>TITLUL VI TRANSFERURI INTRE UNITATI ALE ADMINISTRATIEI PUBLICE (rd.428)</t>
  </si>
  <si>
    <t>Transferuri curente (rd.429)</t>
  </si>
  <si>
    <t>TITLUL VII ALTE TRANSFERURI (rd.431)</t>
  </si>
  <si>
    <t>A. Transferuri interne.(rd.432+433)</t>
  </si>
  <si>
    <t>CHELTUIELI DE CAPITAL (rd.435+441)</t>
  </si>
  <si>
    <t>TITLUL X  ACTIVE NEFINANCIARE (rd.436)</t>
  </si>
  <si>
    <t>Active fixe (inclusiv reparatii capitale) (rd.437 la 440)</t>
  </si>
  <si>
    <t>TITLUL XI ACTIVE FINANCIARE (rd.442)</t>
  </si>
  <si>
    <t>Active financiare (rd.443)</t>
  </si>
  <si>
    <r>
      <t>OPERATIUNI FINANCIARE</t>
    </r>
    <r>
      <rPr>
        <b/>
        <sz val="12"/>
        <rFont val="Arial"/>
        <family val="2"/>
      </rPr>
      <t xml:space="preserve"> (rd.445)</t>
    </r>
  </si>
  <si>
    <t>TITLUL XIII RAMBURSARI DE CREDITE (rd.446+447)</t>
  </si>
  <si>
    <t>Locuinte (rd.450+451)</t>
  </si>
  <si>
    <t>Alimentare cu apa si amenajari hidrotehnice (rd.453+454)</t>
  </si>
  <si>
    <t>Protectia mediului (rd.486+489)</t>
  </si>
  <si>
    <r>
      <t>CHELTUIELI CURENTE</t>
    </r>
    <r>
      <rPr>
        <b/>
        <sz val="12"/>
        <rFont val="Arial"/>
        <family val="2"/>
      </rPr>
      <t xml:space="preserve"> (rd.461 la 463 + 466)</t>
    </r>
  </si>
  <si>
    <t>TITLUL VI TRANSFERURI INTRE UNITATI ALE ADMINISTRATIEI PUBLICE (rd.464)</t>
  </si>
  <si>
    <t>Transferuri curente (rd.465)</t>
  </si>
  <si>
    <t>TITLUL VII ALTE TRANSFERURI (rd.467)</t>
  </si>
  <si>
    <t>A. Transferuri interne. (rd.468 la 470)</t>
  </si>
  <si>
    <t>Programe PHARE si alte programe cu finantare nerambursabila</t>
  </si>
  <si>
    <t>CHELTUIELI DE CAPITAL (rd.472+478)</t>
  </si>
  <si>
    <t>TITLUL X  ACTIVE NEFINANCIARE (rd.473)</t>
  </si>
  <si>
    <t>Active fixe (inclusiv reparatii capitale) (rd.474 la 477)</t>
  </si>
  <si>
    <t>TITLUL XI ACTIVE FINANCIARE (rd.479)</t>
  </si>
  <si>
    <t>Active financiare (rd.480)</t>
  </si>
  <si>
    <r>
      <t>OPERATIUNI FINANCIARE</t>
    </r>
    <r>
      <rPr>
        <b/>
        <sz val="12"/>
        <rFont val="Arial"/>
        <family val="2"/>
      </rPr>
      <t xml:space="preserve"> (rd.482)</t>
    </r>
  </si>
  <si>
    <t>TITLUL XIII RAMBURSARI DE CREDITE (rd.483+484)</t>
  </si>
  <si>
    <t>Salubritate si gestiunea deseurilor (rd.487+488)</t>
  </si>
  <si>
    <t>Partea a V-a ACTIUNI ECONOMICE (rd.492+518+546+569+605)</t>
  </si>
  <si>
    <t>Actiuni generale economice, comerciale si de munca (rd.512)</t>
  </si>
  <si>
    <t>CHELTUIELI CURENTE (rd.494 la 496)</t>
  </si>
  <si>
    <t>TITLUL VII ALTE TRANSFERURI (rd.497)</t>
  </si>
  <si>
    <t>A. Transferuri interne.(rd.498+499)</t>
  </si>
  <si>
    <t>CHELTUIELI DE CAPITAL (rd.501)</t>
  </si>
  <si>
    <t>TITLUL X  ACTIVE NEFINANCIARE (rd.502)</t>
  </si>
  <si>
    <t>Active fixe (inclusiv reparatii capitale) (rd. 503 la 506)</t>
  </si>
  <si>
    <r>
      <t>OPERATIUNI FINANCIARE</t>
    </r>
    <r>
      <rPr>
        <b/>
        <sz val="12"/>
        <rFont val="Arial"/>
        <family val="2"/>
      </rPr>
      <t xml:space="preserve"> (rd.508)</t>
    </r>
  </si>
  <si>
    <t>TITLUL XIII RAMBURSARI DE CREDITE (rd.509+510)</t>
  </si>
  <si>
    <t>Actiuni generale economice si comerciale (rd.513 la 516)</t>
  </si>
  <si>
    <t>Combustibili si energie (rd.542 la 544)</t>
  </si>
  <si>
    <t>CHELTUIELI CURENTE (rd.520 la 522+524+527)</t>
  </si>
  <si>
    <t>TITLUL IV SUBVENTII (rd.523)</t>
  </si>
  <si>
    <t>TITLUL VI TRANSFERURI INTRE UNITATI ALE ADMINISTRATIEI PUBLICE (rd.525)</t>
  </si>
  <si>
    <t>Transferuri curente (rd.526)</t>
  </si>
  <si>
    <t>TITLUL VII ALTE TRANSFERURI (rd.528)</t>
  </si>
  <si>
    <t>A. Transferuri interne (rd.529)</t>
  </si>
  <si>
    <t>CHELTUIELI DE CAPITAL (rd.531)</t>
  </si>
  <si>
    <t>TITLUL X  ACTIVE NEFINANCIARE (rd.532)</t>
  </si>
  <si>
    <t xml:space="preserve">Active fixe (inclusiv reparatii capitale) (rd.533 la 536) </t>
  </si>
  <si>
    <t>Alte active fixe</t>
  </si>
  <si>
    <r>
      <t>OPERATIUNI FINANCIARE</t>
    </r>
    <r>
      <rPr>
        <b/>
        <sz val="12"/>
        <rFont val="Arial"/>
        <family val="2"/>
      </rPr>
      <t xml:space="preserve"> (rd.538)</t>
    </r>
  </si>
  <si>
    <t>TITLUL XIII RAMBURSARI DE CREDITE (rd.539+540)</t>
  </si>
  <si>
    <t>Agricultura, silvicultura, piscicultura si vanatoare (rd.565)</t>
  </si>
  <si>
    <t>CHELTUIELI CURENTE (rd.548 la 550)</t>
  </si>
  <si>
    <t>TITLUL VI TRANSFERURI INTRE UNITATI ALE ADMINISTRATIEI PUBLICE (rd.551)</t>
  </si>
  <si>
    <t>Transferuri curente (rd.552)</t>
  </si>
  <si>
    <t>CHELTUIELI DE CAPITAL (rd.554)</t>
  </si>
  <si>
    <t>TITLUL X  ACTIVE NEFINANCIARE (rd.555)</t>
  </si>
  <si>
    <t>Active fixe (inclusiv reparatii capitale) (rd.556 la 559)</t>
  </si>
  <si>
    <r>
      <t>OPERATIUNI FINANCIARE</t>
    </r>
    <r>
      <rPr>
        <b/>
        <sz val="12"/>
        <rFont val="Arial"/>
        <family val="2"/>
      </rPr>
      <t xml:space="preserve"> (rd.561)</t>
    </r>
  </si>
  <si>
    <t>TITLUL XIII RAMBURSARI DE CREDITE (rd.562+563)</t>
  </si>
  <si>
    <t>Agricultura (rd.566+567)</t>
  </si>
  <si>
    <t>Transporturi (rd.597+601+603)</t>
  </si>
  <si>
    <t>CHELTUIELI CURENTE (rd.571 la 573+575+578)</t>
  </si>
  <si>
    <t>TITLUL IV SUBVENTII (rd.574)</t>
  </si>
  <si>
    <t>TITLUL VI TRANSFERURI INTRE UNITATI ALE ADMINISTRATIEI PUBLICE (rd.576)</t>
  </si>
  <si>
    <t>Transferuri curente (rd.577)</t>
  </si>
  <si>
    <t>TITLUL VII ALTE TRANSFERURI (rd.579)</t>
  </si>
  <si>
    <t>A. Transferuri interne.(rd.580+581)</t>
  </si>
  <si>
    <t>CHELTUIELI DE CAPITAL (rd.583+589)</t>
  </si>
  <si>
    <t>TITLUL X  ACTIVE NEFINANCIARE (rd.584)</t>
  </si>
  <si>
    <t xml:space="preserve">Active fixe (inclusiv reparatii capitale) (rd.585 la 588) </t>
  </si>
  <si>
    <t>TITLUL XI ACTIVE FINANCIARE (rd.590)</t>
  </si>
  <si>
    <t>Active financiare (rd.591)</t>
  </si>
  <si>
    <r>
      <t>OPERATIUNI FINANCIARE</t>
    </r>
    <r>
      <rPr>
        <b/>
        <sz val="12"/>
        <rFont val="Arial"/>
        <family val="2"/>
      </rPr>
      <t xml:space="preserve"> (rd.593)</t>
    </r>
  </si>
  <si>
    <t>TITLUL XIII RAMBURSARI DE CREDITE (rd.594+595)</t>
  </si>
  <si>
    <t>Transport rutier (rd.598 la 600)</t>
  </si>
  <si>
    <t>Transport aerian (rd.602)</t>
  </si>
  <si>
    <t>Alte actiuni economice (rd.632 la 636)</t>
  </si>
  <si>
    <t>CHELTUIELI CURENTE (rd.607+608+611+615)</t>
  </si>
  <si>
    <t>TITLUL VI TRANSFERURI INTRE UNITATI ALE ADMINISTRATIEI PUBLICE (rd.609)</t>
  </si>
  <si>
    <t>Transferuri curente (rd.610)</t>
  </si>
  <si>
    <t>TITLUL VII ALTE TRANSFERURI (rd.612)</t>
  </si>
  <si>
    <t>A. Transferuri interne.(rd.613+614)</t>
  </si>
  <si>
    <t>TITLUL IX ALTE CHELTUIELI (rd.616)</t>
  </si>
  <si>
    <t>CHELTUIELI DE CAPITAL (rd. 618)</t>
  </si>
  <si>
    <t>TITLUL X  ACTIVE NEFINANCIARE (rd.619)</t>
  </si>
  <si>
    <t>Active fixe (inclusiv reparatii capitale) (rd.620 la 623)</t>
  </si>
  <si>
    <r>
      <t>OPERATIUNI FINANCIARE</t>
    </r>
    <r>
      <rPr>
        <b/>
        <sz val="12"/>
        <rFont val="Arial"/>
        <family val="2"/>
      </rPr>
      <t xml:space="preserve"> (rd.625+628)</t>
    </r>
  </si>
  <si>
    <t>TITLUL XII ÎMPRUMUTURI (rd.626+627)</t>
  </si>
  <si>
    <t>TITLUL XIII RAMBURSARI DE CREDITE (rd.629+630)</t>
  </si>
  <si>
    <t>A1.  IMPOZIT  PE VENIT, PROFIT SI CASTIGURI DIN CAPITAL (rd.6+9+13)</t>
  </si>
  <si>
    <t>Impozit pe profit (rd.8)</t>
  </si>
  <si>
    <t>Cote si sume defalcate din impozitul pe venit (rd.11+12)</t>
  </si>
  <si>
    <t>A1.3.  ALTE IMPOZITE  PE VENIT, PROFIT SI CASTIGURI DIN CAPITAL (rd.14)</t>
  </si>
  <si>
    <t>TITLUL I  CHELTUIELI DE PERSONAL</t>
  </si>
  <si>
    <t>TITLUL II  BUNURI SI SERVICII</t>
  </si>
  <si>
    <t>Din total capitol:</t>
  </si>
  <si>
    <t>Aparare (rd.246)</t>
  </si>
  <si>
    <t>TITLUL X  ACTIVE NEFINANCIARE (rd.254)</t>
  </si>
  <si>
    <t>VII. REZERVE, EXCEDENT / DEFICIT</t>
  </si>
  <si>
    <t xml:space="preserve">REZERVE </t>
  </si>
  <si>
    <t xml:space="preserve">EXCEDENT </t>
  </si>
  <si>
    <t>DEFICIT</t>
  </si>
  <si>
    <t xml:space="preserve">Impozit pe profit de la agenţi economici </t>
  </si>
  <si>
    <t>Cote defalcate din impozitul pe venit</t>
  </si>
  <si>
    <t>Sume alocate de  consiliul judetean pentru echilibrarea bugetelor locale</t>
  </si>
  <si>
    <t xml:space="preserve"> Alte impozite pe venit, profit si castiguri din capital </t>
  </si>
  <si>
    <t>Impozit pe cladiri</t>
  </si>
  <si>
    <t>Impozit pe terenuri</t>
  </si>
  <si>
    <t xml:space="preserve">Taxe judiciare de timbru, taxe de timbru pentru activitatea notariala si alte taxe de timbru  </t>
  </si>
  <si>
    <t xml:space="preserve">Alte impozite si taxe  pe proprietate </t>
  </si>
  <si>
    <t xml:space="preserve">Sume defalcate din taxa pe valoarea adăugată pentru subventionarea energiei termice livrate populatiei </t>
  </si>
  <si>
    <t xml:space="preserve">Sume defalcate din taxa pe valoarea adăugată pentru drumuri </t>
  </si>
  <si>
    <t>Sume defalcate din taxa pe valoarea adăugată pentru echilibrarea bugetelor locale</t>
  </si>
  <si>
    <t>Taxe hoteliere</t>
  </si>
  <si>
    <t>Impozit pe spectacole</t>
  </si>
  <si>
    <t>Alte taxe pe servicii specifice</t>
  </si>
  <si>
    <t>Taxa asupra  mijloacelor de transport</t>
  </si>
  <si>
    <t>Taxe si tarife pentru eliberarea de licente si autorizatii de functionare</t>
  </si>
  <si>
    <t>Alte impozite si taxe</t>
  </si>
  <si>
    <t>Restituiri de fonduri din finantarea bugetara a anilor precedenti</t>
  </si>
  <si>
    <t>Venituri din concesiuni si inchirieri</t>
  </si>
  <si>
    <t xml:space="preserve">Venituri din dividende </t>
  </si>
  <si>
    <t>Alte venituri din proprietate</t>
  </si>
  <si>
    <t>Alte venituri din dobanzi</t>
  </si>
  <si>
    <t>Venituri din prestari de servicii</t>
  </si>
  <si>
    <t>Contributia  parintilor sau sustinatorilor legali pentru intretinerea copiilor in crese</t>
  </si>
  <si>
    <t>Contributia  persoanelor beneficiare ale  cantinelor de ajutor social</t>
  </si>
  <si>
    <t>Taxe din activitati cadastrale si agricultura</t>
  </si>
  <si>
    <t>Contribuţia lunară a părinţilor pentru întreţinerea copiilor în unităţile de protecţie socială</t>
  </si>
  <si>
    <t>Venituri din recuperarea cheltuielilor de judecata, imputatii si despagubiri</t>
  </si>
  <si>
    <t>Alte venituri din prestari de servicii si alte activitati</t>
  </si>
  <si>
    <t>Taxe extrajudiciare de timbru</t>
  </si>
  <si>
    <t>Alte venituri din taxe administrative, eliberari permise</t>
  </si>
  <si>
    <t>Venituri din amenzi si alte sanctiuni aplicate potrivit dispozitiilor legale</t>
  </si>
  <si>
    <t>Penalitati pentru nedepunerea sau depunerea cu intirziere a declaratiei de impozite si taxe</t>
  </si>
  <si>
    <t>Alte amenzi, penalitati si confiscari</t>
  </si>
  <si>
    <t xml:space="preserve">Varsaminte din veniturile si/sau disponibilitatile institutiilor publice </t>
  </si>
  <si>
    <t>Alte venituri</t>
  </si>
  <si>
    <t>Donatii si sponsorizari</t>
  </si>
  <si>
    <t>Alte transferuri voluntare</t>
  </si>
  <si>
    <t>Venituri din valorificarea unor bunuri ale institutiilor publice</t>
  </si>
  <si>
    <t>Venituri din vanzarea locuintelor construite din fondurile statului</t>
  </si>
  <si>
    <t>Venituri din privatizare</t>
  </si>
  <si>
    <t>Venituri din vanzarea unor bunuri apartinand domeniului privat</t>
  </si>
  <si>
    <t>Retehnologizarea centralelor termice şi electrice  de termoficare</t>
  </si>
  <si>
    <t>Investitii finantate partial din imprumuturi externe</t>
  </si>
  <si>
    <t>Aeroporturi de interes local</t>
  </si>
  <si>
    <t>Planuri si  regulamente de urbanism</t>
  </si>
  <si>
    <t>Finanţarea programului de pietruire a drumurilor comunale şi alimentare cu apă a satelor</t>
  </si>
  <si>
    <t>Finantarea drepturilor acordate persoanelor cu handicap</t>
  </si>
  <si>
    <t>Subventii primite din Fondul de Interventie</t>
  </si>
  <si>
    <t>Finantarea  lucrărilor de cadastru imobiliar</t>
  </si>
  <si>
    <t>Subventii primite de  la  bugetele consiliilor judetene pentru protectia copilului</t>
  </si>
  <si>
    <t xml:space="preserve">Fond de rezerva bugetara la dispozitia autoritatilor locale </t>
  </si>
  <si>
    <t xml:space="preserve">Rambursari de credite externe </t>
  </si>
  <si>
    <t xml:space="preserve">Rambursari de credite interne </t>
  </si>
  <si>
    <t>Fond de rezerva bugetara la dispozitia autoritatilor locale</t>
  </si>
  <si>
    <t>Fond pentru garantarea împrumuturilor externe, contractate/garantate de stat</t>
  </si>
  <si>
    <t>Servicii publice comunitare de evidenţă a persoanelor</t>
  </si>
  <si>
    <t xml:space="preserve">Alte servicii publice generale </t>
  </si>
  <si>
    <t>Dobanzi aferente datoriei publice interne</t>
  </si>
  <si>
    <t>Dobanzi aferente datoriei publice externe</t>
  </si>
  <si>
    <t xml:space="preserve">Alte dobanzi </t>
  </si>
  <si>
    <t>Aparare nationala</t>
  </si>
  <si>
    <t xml:space="preserve">Burse </t>
  </si>
  <si>
    <t xml:space="preserve">Asociaţii şi fundaţii </t>
  </si>
  <si>
    <t>Învatamânt postliceal</t>
  </si>
  <si>
    <t>Alte cheltuieli în domeniul învatamântului</t>
  </si>
  <si>
    <t xml:space="preserve">Susţinerea cultelor </t>
  </si>
  <si>
    <t xml:space="preserve">Contribuţii la salarizarea personalului neclerical </t>
  </si>
  <si>
    <t>Servicii religioase</t>
  </si>
  <si>
    <t>Alte servicii în domeniile culturii, recreerii si religiei</t>
  </si>
  <si>
    <t>Asistenta acordata persoanelor in varsta</t>
  </si>
  <si>
    <t>Asistenta sociala pentru familie si copii</t>
  </si>
  <si>
    <t>Ajutoare pentru locuinte</t>
  </si>
  <si>
    <t>Alte cheltuieli in domeniul asigurarilor si asistentei  sociale</t>
  </si>
  <si>
    <t>Iluminat public si electrificari rurale</t>
  </si>
  <si>
    <t>Alimentare cu gaze naturale in localitati</t>
  </si>
  <si>
    <t xml:space="preserve">Alte servicii în domeniile locuintelor, serviciilor si dezvoltarii comunale </t>
  </si>
  <si>
    <t>Transferuri către instituţii publice</t>
  </si>
  <si>
    <t>Canalizarea si tratarea apelor reziduale</t>
  </si>
  <si>
    <t>Subvenţii pentru acoperirea diferenţelor de preţ şi tarif</t>
  </si>
  <si>
    <t>Energie termica</t>
  </si>
  <si>
    <t>Alti combustibili</t>
  </si>
  <si>
    <t>Alte cheltuieli privind combustibili si energia</t>
  </si>
  <si>
    <t>Alte cheltuieli în domeniul transporturilor</t>
  </si>
  <si>
    <t>Ajutoare pentru daune provocate de calamităţile naturale</t>
  </si>
  <si>
    <t>Împrumuturi pentru institutii si servicii publice sau activitati finantate integral din venituri proprii</t>
  </si>
  <si>
    <t>Alte imprumuturi</t>
  </si>
  <si>
    <t>Zone libere</t>
  </si>
  <si>
    <t>Turism</t>
  </si>
  <si>
    <t>Proiecte de dezvoltare multifunctionale</t>
  </si>
  <si>
    <t>Alte actiuni economice</t>
  </si>
  <si>
    <t>D E N U M I R E A     I N D I C A T O R I L O R</t>
  </si>
  <si>
    <t>Cod  rând</t>
  </si>
  <si>
    <t>Cod indicator</t>
  </si>
  <si>
    <t>00.01</t>
  </si>
  <si>
    <t>48.02</t>
  </si>
  <si>
    <t>00.02</t>
  </si>
  <si>
    <t>00.03</t>
  </si>
  <si>
    <t>00.04</t>
  </si>
  <si>
    <t>A1.1.  IMPOZIT  PE VENIT, PROFIT SI CASTIGURI DIN CAPITAL DE LA PERSOANE JURIDICE (rd.7)</t>
  </si>
  <si>
    <t>00.05</t>
  </si>
  <si>
    <t>01.02</t>
  </si>
  <si>
    <t>01.02.01</t>
  </si>
  <si>
    <t>A1.2.  IMPOZIT PE VENIT, PROFIT,  SI CASTIGURI DIN CAPITAL DE LA PERSOANE FIZICE (rd.10)</t>
  </si>
  <si>
    <t>00.06</t>
  </si>
  <si>
    <t>04.02</t>
  </si>
  <si>
    <t>04.02.01</t>
  </si>
  <si>
    <t>04.02.04</t>
  </si>
  <si>
    <t>00.07</t>
  </si>
  <si>
    <t>05.02</t>
  </si>
  <si>
    <t>05.02.50</t>
  </si>
  <si>
    <t>00.09</t>
  </si>
  <si>
    <t>07.02</t>
  </si>
  <si>
    <t>07.02.01</t>
  </si>
  <si>
    <t>07.02.02</t>
  </si>
  <si>
    <t>07.02.03</t>
  </si>
  <si>
    <t>07.02.50</t>
  </si>
  <si>
    <t>00.10</t>
  </si>
  <si>
    <t>11.02</t>
  </si>
  <si>
    <t>11.02.01</t>
  </si>
  <si>
    <t>11.02.02</t>
  </si>
  <si>
    <t xml:space="preserve">Sume defalcate din taxa pe valoarea adăugată pentru sistemele centralizate de producere şi distribuţie a energiei termice </t>
  </si>
  <si>
    <t>11.02.03</t>
  </si>
  <si>
    <t>11.02.04</t>
  </si>
  <si>
    <t>11.02.05</t>
  </si>
  <si>
    <t>11.02.06</t>
  </si>
  <si>
    <t>12.02</t>
  </si>
  <si>
    <t>12.02.07</t>
  </si>
  <si>
    <t>15.02</t>
  </si>
  <si>
    <t>15.02.01</t>
  </si>
  <si>
    <t>15.02.50</t>
  </si>
  <si>
    <t>16.02</t>
  </si>
  <si>
    <t>16.02.02</t>
  </si>
  <si>
    <t>16.02.03</t>
  </si>
  <si>
    <t>Alte taxe pe utilizarea bunurilor, autorizarea utilizarii bunurilor sau pe desfasurare de activitati</t>
  </si>
  <si>
    <t>16.02.50</t>
  </si>
  <si>
    <t>00.11</t>
  </si>
  <si>
    <t>18.02</t>
  </si>
  <si>
    <t>18.02.50</t>
  </si>
  <si>
    <t>00.12</t>
  </si>
  <si>
    <t>00.13</t>
  </si>
  <si>
    <t>30.02</t>
  </si>
  <si>
    <t>30.02.01</t>
  </si>
  <si>
    <t>30.02.03</t>
  </si>
  <si>
    <t>30.02.05</t>
  </si>
  <si>
    <t>30.02.08</t>
  </si>
  <si>
    <t>30.02.50</t>
  </si>
  <si>
    <t>31.02</t>
  </si>
  <si>
    <t>31.02.03</t>
  </si>
  <si>
    <t>00.14</t>
  </si>
  <si>
    <t>33.02</t>
  </si>
  <si>
    <t>33.02.08</t>
  </si>
  <si>
    <t>33.02.10</t>
  </si>
  <si>
    <t>33.02.12</t>
  </si>
  <si>
    <t>33.02.24</t>
  </si>
  <si>
    <t>33.02.27</t>
  </si>
  <si>
    <t>33.02.28</t>
  </si>
  <si>
    <t>33.02.50</t>
  </si>
  <si>
    <t>34.02</t>
  </si>
  <si>
    <t>34.02.02</t>
  </si>
  <si>
    <t>34.02.50</t>
  </si>
  <si>
    <t>35.02</t>
  </si>
  <si>
    <t>35.02.01</t>
  </si>
  <si>
    <t>35.02.02</t>
  </si>
  <si>
    <t>Incasari din valorificarea bunurilor confiscate, abandonate si alte sume constatate odata cu  confiscarea potrivit legii</t>
  </si>
  <si>
    <t>35.02.03</t>
  </si>
  <si>
    <t>35.05.50</t>
  </si>
  <si>
    <t>36.02</t>
  </si>
  <si>
    <t>36.02.05</t>
  </si>
  <si>
    <t>36.02.50</t>
  </si>
  <si>
    <t>37.02</t>
  </si>
  <si>
    <t>37.02.01</t>
  </si>
  <si>
    <t>37.02.50</t>
  </si>
  <si>
    <t>00.15</t>
  </si>
  <si>
    <t>39.02</t>
  </si>
  <si>
    <t>39.02.01</t>
  </si>
  <si>
    <t>39.02.03</t>
  </si>
  <si>
    <t>39.02.04</t>
  </si>
  <si>
    <t>39.02.07</t>
  </si>
  <si>
    <t>00.17</t>
  </si>
  <si>
    <t>00.18</t>
  </si>
  <si>
    <t>42.02</t>
  </si>
  <si>
    <t>00.19</t>
  </si>
  <si>
    <t>42.02.01</t>
  </si>
  <si>
    <t>42.02.03</t>
  </si>
  <si>
    <t>42.02.04</t>
  </si>
  <si>
    <t>42.02.05</t>
  </si>
  <si>
    <t>Străzi care se vor amenaja în perimetrele destinate construcţiilor de cvartale de locuinţe noi</t>
  </si>
  <si>
    <t>42.02.06</t>
  </si>
  <si>
    <t>42.02.09</t>
  </si>
  <si>
    <t>Finanţarea acţiunilor privind reducerea riscului seismic al construcţiilor existente cu destinaţie de locuinţă</t>
  </si>
  <si>
    <t>42.02.10</t>
  </si>
  <si>
    <t>00.20</t>
  </si>
  <si>
    <t>42.02.21</t>
  </si>
  <si>
    <t>42.02.28</t>
  </si>
  <si>
    <t>42.02.29</t>
  </si>
  <si>
    <t>43.02</t>
  </si>
  <si>
    <t>43.02.01</t>
  </si>
  <si>
    <t xml:space="preserve">Subvenţii de la bugetul asigurărilor pentru şomaj catre bugetele locale, pentru finanţarea programelor pentru ocuparea temporară a fortei de munca  </t>
  </si>
  <si>
    <t>43.02.04</t>
  </si>
  <si>
    <t>43.02.07</t>
  </si>
  <si>
    <t>49.02</t>
  </si>
  <si>
    <t>01</t>
  </si>
  <si>
    <t>30.01</t>
  </si>
  <si>
    <t>30.03</t>
  </si>
  <si>
    <t>40</t>
  </si>
  <si>
    <t>40.03</t>
  </si>
  <si>
    <t>50.04</t>
  </si>
  <si>
    <t>51</t>
  </si>
  <si>
    <t>51.01</t>
  </si>
  <si>
    <t>51.01.01</t>
  </si>
  <si>
    <t>51.01.03</t>
  </si>
  <si>
    <t>51.01.14</t>
  </si>
  <si>
    <t>51.01.15</t>
  </si>
  <si>
    <t>51.01.24</t>
  </si>
  <si>
    <t>55.01</t>
  </si>
  <si>
    <t>55.01.03</t>
  </si>
  <si>
    <t>55.01.08</t>
  </si>
  <si>
    <t>55.01.12</t>
  </si>
  <si>
    <t>55.01.13</t>
  </si>
  <si>
    <t>55.01.15</t>
  </si>
  <si>
    <t>55.01.18</t>
  </si>
  <si>
    <t>57.02</t>
  </si>
  <si>
    <t>57.02.01</t>
  </si>
  <si>
    <t>57.02.02</t>
  </si>
  <si>
    <t>59.01</t>
  </si>
  <si>
    <t>59.02</t>
  </si>
  <si>
    <t>59.11</t>
  </si>
  <si>
    <t>59.12</t>
  </si>
  <si>
    <t>59.15</t>
  </si>
  <si>
    <t>71.01</t>
  </si>
  <si>
    <t>71.01.01</t>
  </si>
  <si>
    <t>71.01.02</t>
  </si>
  <si>
    <t>71.01.03</t>
  </si>
  <si>
    <t>71.01.30</t>
  </si>
  <si>
    <t>72.01</t>
  </si>
  <si>
    <t>72.01.01</t>
  </si>
  <si>
    <t>80.03</t>
  </si>
  <si>
    <t>80.30</t>
  </si>
  <si>
    <t>81.01</t>
  </si>
  <si>
    <t>81.02</t>
  </si>
  <si>
    <t>91.01</t>
  </si>
  <si>
    <t>92.01</t>
  </si>
  <si>
    <t>93.01</t>
  </si>
  <si>
    <t>50.02</t>
  </si>
  <si>
    <t>51.02</t>
  </si>
  <si>
    <t>Construcţii</t>
  </si>
  <si>
    <t>Maşini, echipamente si mijloace de transport</t>
  </si>
  <si>
    <t>Mobilier, aparatură birotică şi alte active corporale</t>
  </si>
  <si>
    <t>51.02.01</t>
  </si>
  <si>
    <t>Autorităţi executive</t>
  </si>
  <si>
    <t>51.02.01.03</t>
  </si>
  <si>
    <t>54.02</t>
  </si>
  <si>
    <t>Transferuri din bugetele consiliilor locale şi judeţene pentru acordarea unor ajutoare către unităţile administrativ-teritoriale în situaţii de extremă dificultate</t>
  </si>
  <si>
    <t>54.02.05</t>
  </si>
  <si>
    <t>54.02.06</t>
  </si>
  <si>
    <t>54.02.07</t>
  </si>
  <si>
    <t>54.02.10</t>
  </si>
  <si>
    <t>54.02.50</t>
  </si>
  <si>
    <t>55.02</t>
  </si>
  <si>
    <t>56.02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</si>
  <si>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</si>
  <si>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</si>
  <si>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</si>
  <si>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</si>
  <si>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</si>
  <si>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</si>
  <si>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60.02</t>
  </si>
  <si>
    <t>60.02.02</t>
  </si>
  <si>
    <t>61.02</t>
  </si>
  <si>
    <t>61.02.03</t>
  </si>
  <si>
    <t>Politie comunitara</t>
  </si>
  <si>
    <t>61.02.03.04</t>
  </si>
  <si>
    <t>64.02</t>
  </si>
  <si>
    <t>65.02</t>
  </si>
  <si>
    <t>55</t>
  </si>
  <si>
    <t xml:space="preserve">Alte transferuri curente interne </t>
  </si>
  <si>
    <t xml:space="preserve"> Ajutoare sociale in natura</t>
  </si>
  <si>
    <t>65.02.03</t>
  </si>
  <si>
    <t>Învatamânt prescolar</t>
  </si>
  <si>
    <t>65.02.03.01</t>
  </si>
  <si>
    <t>Învatamânt primar</t>
  </si>
  <si>
    <t>65.02.03.02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</si>
  <si>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</si>
  <si>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</si>
  <si>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</si>
  <si>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</si>
  <si>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</si>
  <si>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</si>
  <si>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</si>
  <si>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65.02.05</t>
  </si>
  <si>
    <t>65.02.07</t>
  </si>
  <si>
    <t>Învatamânt special</t>
  </si>
  <si>
    <t>65.02.07.04</t>
  </si>
  <si>
    <t>65.02.11</t>
  </si>
  <si>
    <t xml:space="preserve">Internate si cantine pentru elevi </t>
  </si>
  <si>
    <t>65.02.11.03</t>
  </si>
  <si>
    <t>Alte servicii auxiliare</t>
  </si>
  <si>
    <t>65.02.11.30</t>
  </si>
  <si>
    <t>65.02.50</t>
  </si>
  <si>
    <t>66.02</t>
  </si>
  <si>
    <t>Acţiuni  de sănătate</t>
  </si>
  <si>
    <t>66.02.06</t>
  </si>
  <si>
    <t>Spitale generale</t>
  </si>
  <si>
    <t>66.02.06.01</t>
  </si>
  <si>
    <t>66.02.50</t>
  </si>
  <si>
    <t>Alte institutii si actiuni sanitare</t>
  </si>
  <si>
    <t>66.02.50.50</t>
  </si>
  <si>
    <t>67.02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</si>
  <si>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</si>
  <si>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</si>
  <si>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</si>
  <si>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</si>
  <si>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</si>
  <si>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</si>
  <si>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</si>
  <si>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</si>
  <si>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</si>
  <si>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</si>
  <si>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</si>
  <si>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</si>
  <si>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</si>
  <si>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</si>
  <si>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</si>
  <si>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</si>
  <si>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</si>
  <si>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</si>
  <si>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</si>
  <si>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</si>
  <si>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</si>
  <si>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</si>
  <si>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</si>
  <si>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</si>
  <si>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</si>
  <si>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</si>
  <si>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67.02.06</t>
  </si>
  <si>
    <t>67.02.50</t>
  </si>
  <si>
    <t>68.02</t>
  </si>
  <si>
    <t xml:space="preserve">Programe cu finanţare rambursabilă </t>
  </si>
  <si>
    <t xml:space="preserve"> Ajutoare sociale in numerar</t>
  </si>
  <si>
    <t>68.02.04</t>
  </si>
  <si>
    <t>68.02.05</t>
  </si>
  <si>
    <t>Asistenta sociala  in  caz de invaliditate</t>
  </si>
  <si>
    <t>68.02.05.02</t>
  </si>
  <si>
    <t>68.02.06</t>
  </si>
  <si>
    <t>68.02.10</t>
  </si>
  <si>
    <t>68.02.15</t>
  </si>
  <si>
    <t>Ajutor social</t>
  </si>
  <si>
    <t>68.02.15.01</t>
  </si>
  <si>
    <t>Cantine de ajutor social</t>
  </si>
  <si>
    <t>68.02.15.02</t>
  </si>
  <si>
    <t>68.02.50</t>
  </si>
  <si>
    <t>69.02</t>
  </si>
  <si>
    <t>70.02</t>
  </si>
  <si>
    <t>Investitii ale regiilor autonome si societatilor comerciale cu capital de stat</t>
  </si>
  <si>
    <t>Participare la capitalul social al societatilor comerciale</t>
  </si>
  <si>
    <t>70.02.03</t>
  </si>
  <si>
    <t>Dezvoltarea sistemului de locuinte</t>
  </si>
  <si>
    <t>70.02.03.01</t>
  </si>
  <si>
    <t>Alte cheltuieli in domeniul locuintelor</t>
  </si>
  <si>
    <t>70.02.03.30</t>
  </si>
  <si>
    <t>70.02.05</t>
  </si>
  <si>
    <t>Alimentare cu apa</t>
  </si>
  <si>
    <t>70.02.05.01</t>
  </si>
  <si>
    <t xml:space="preserve">Amenajari hidrotehnice </t>
  </si>
  <si>
    <t>70.02.05.02</t>
  </si>
  <si>
    <t>70.02.06</t>
  </si>
  <si>
    <t>70.02.07</t>
  </si>
  <si>
    <t>70.02.50</t>
  </si>
  <si>
    <t>74.02</t>
  </si>
  <si>
    <t>74.02.05</t>
  </si>
  <si>
    <t>Salubritate</t>
  </si>
  <si>
    <t>74.02.05.01</t>
  </si>
  <si>
    <t>Colectarea, tratarea si distrugerea deseurilor</t>
  </si>
  <si>
    <t>74.02.05.02</t>
  </si>
  <si>
    <t>74.02.06</t>
  </si>
  <si>
    <t>79.02</t>
  </si>
  <si>
    <t>80.02</t>
  </si>
  <si>
    <t>Programe de dezvoltare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</si>
  <si>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</si>
  <si>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</si>
  <si>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</si>
  <si>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</si>
  <si>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</si>
  <si>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</si>
  <si>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</si>
  <si>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</si>
  <si>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</si>
  <si>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81.02.06</t>
  </si>
  <si>
    <t>81.02.07</t>
  </si>
  <si>
    <t>81.02.50</t>
  </si>
  <si>
    <t>83.02</t>
  </si>
  <si>
    <t>83.02.03</t>
  </si>
  <si>
    <t>Protectia plantelor si carantina fitosanitara</t>
  </si>
  <si>
    <t>83.02.03.03</t>
  </si>
  <si>
    <t xml:space="preserve">Alte cheltuieli în domeniul agriculturii </t>
  </si>
  <si>
    <t>83.02.03.30</t>
  </si>
  <si>
    <t>84.02</t>
  </si>
  <si>
    <t>51,01.01</t>
  </si>
  <si>
    <t>Alte transferuri curente interne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</si>
  <si>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</si>
  <si>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</si>
  <si>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</si>
  <si>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</si>
  <si>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</si>
  <si>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</si>
  <si>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</si>
  <si>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84.02.06</t>
  </si>
  <si>
    <t>Aviatia civila</t>
  </si>
  <si>
    <t>84.02.06.02</t>
  </si>
  <si>
    <t>84.02.50</t>
  </si>
  <si>
    <t>87.02</t>
  </si>
  <si>
    <t>52</t>
  </si>
  <si>
    <t>52.01.01</t>
  </si>
  <si>
    <t>Fond Roman de  Dezvoltare Sociala</t>
  </si>
  <si>
    <t xml:space="preserve">Fondul Român de Dezvoltare Sociala </t>
  </si>
  <si>
    <t>87.02.01</t>
  </si>
  <si>
    <t>87.02.03</t>
  </si>
  <si>
    <t>87.02.04</t>
  </si>
  <si>
    <t>87.02.05</t>
  </si>
  <si>
    <t>87.02.50</t>
  </si>
  <si>
    <t>96.02</t>
  </si>
  <si>
    <t>97.02</t>
  </si>
  <si>
    <t>98.02</t>
  </si>
  <si>
    <t>99.02</t>
  </si>
  <si>
    <t>TOTAL VENITURI (rd.3+76+82)</t>
  </si>
  <si>
    <t>VENITURI PROPRII (rd.3-rd.23+rd.76)</t>
  </si>
  <si>
    <t>I.  VENITURI CURENTE (rd.4+42)</t>
  </si>
  <si>
    <t>A.  VENITURI FISCALE (rd.5+16+22+39)</t>
  </si>
  <si>
    <t>Alte impozite pe venit, profit si castiguri din capital de la persoane fizice (rd.15)</t>
  </si>
  <si>
    <t>A3.  IMPOZITE SI TAXE PE PROPRIETATE (rd.17)</t>
  </si>
  <si>
    <t>Impozite si  taxe pe proprietate (rd.18 la rd.21)</t>
  </si>
  <si>
    <t>A4.  IMPOZITE SI TAXE PE BUNURI SI SERVICII (rd.23+30+32+35)</t>
  </si>
  <si>
    <t>Sume defalcate din TVA (rd.24 la rd 29)</t>
  </si>
  <si>
    <t>Sume defalcate din taxa pe valoarea adăugată pentru finanţarea cheltuielilor descentralizate la nivelul judeţelor  şi Municipiului Bucureşti</t>
  </si>
  <si>
    <t>Sume defalcate din taxa pe valoarea adăugată pentru finanţarea cheltuielilor descentralizate la nivelul comunelor, oraşelor, municipiilor şi sectoarelor Municipiului Bucureşti</t>
  </si>
  <si>
    <t>Alte impozite si taxe generale pe bunuri si servicii (rd.31)</t>
  </si>
  <si>
    <t>Taxe pe servicii specifice (rd.33+34)</t>
  </si>
  <si>
    <t>Taxe pe utilizarea bunurilor, autorizarea utilizarii bunurilor sau pe desfasurarea de activitati (rd.36 la 38)</t>
  </si>
  <si>
    <t>A6.  ALTE IMPOZITE SI  TAXE  FISCALE (rd.40)</t>
  </si>
  <si>
    <t>Alte impozite si taxe fiscale (rd.41)</t>
  </si>
  <si>
    <t>C.   VENITURI NEFISCALE (rd.43+52)</t>
  </si>
  <si>
    <t>C1.  VENITURI DIN PROPRIETATE (rd.44+50)</t>
  </si>
  <si>
    <t>Venituri din proprietate (rd.45 la rd.49)</t>
  </si>
  <si>
    <t>Varsaminte din profitul net al regiilor autonome de sub autoritatea consiliilor judeţene şi locale</t>
  </si>
  <si>
    <t>Venituri din dobanzi (rd.51)</t>
  </si>
  <si>
    <t>36.02.11</t>
  </si>
  <si>
    <t>C2.  VANZARI DE BUNURI SI SERVICII (rd.53+61+64+69+73)</t>
  </si>
  <si>
    <t>Venituri din prestari de servicii si alte activitati (rd.54 la rd.60)</t>
  </si>
  <si>
    <t>Venituri din taxe administrative, eliberari permise (rd.62+63)</t>
  </si>
  <si>
    <t>Amenzi, penalitati si confiscari (rd.65 la rd.68)</t>
  </si>
  <si>
    <t>Diverse venituri (rd.70 la 72)</t>
  </si>
  <si>
    <t>Venituri din ajutoare de stat recuperate</t>
  </si>
  <si>
    <t>Transferuri voluntare,  altele decat subventiile (rd.74+75)</t>
  </si>
  <si>
    <t xml:space="preserve">II. VENITURI DIN CAPITAL (rd.77)                   </t>
  </si>
  <si>
    <t>Venituri din valorificarea unor bunuri (rd.78 la rd.81)</t>
  </si>
  <si>
    <t>IV.  SUBVENTII (rd.83)</t>
  </si>
  <si>
    <t>SUBVENTII DE LA ALTE NIVELE ALE ADMINISTRATIEI PUBLICE (rd.84+97)</t>
  </si>
  <si>
    <t>Subventii de la bugetul de stat (rd.85+93)</t>
  </si>
  <si>
    <t>A. De capital (rd.86 la rd.92)</t>
  </si>
  <si>
    <t>B.  Curente (rd.94 la rd.96)</t>
  </si>
  <si>
    <t>Subventii de la alte administratii (rd.98 la rd.100)</t>
  </si>
  <si>
    <t>Subventii primite de  la alte bugete locale pentru instituţiile de asistenţă socială pentru persoanele cu handicap</t>
  </si>
  <si>
    <t>TOTAL CHELTUIELI (rd.161+229+268+422+491)</t>
  </si>
  <si>
    <r>
      <t xml:space="preserve">CHELTUIELI CURENTE </t>
    </r>
    <r>
      <rPr>
        <b/>
        <sz val="12"/>
        <rFont val="Arial"/>
        <family val="2"/>
      </rPr>
      <t>(rd.163+185+213+220+231+249+270+313+340+383+424+460+493+519+547+570+606)</t>
    </r>
  </si>
  <si>
    <t>TITLUL I  CHELTUIELI DE PERSONAL (rd.164+186+232+250+271+314+341+384+425+461+494+520+548+571)</t>
  </si>
  <si>
    <t>TITLUL II  BUNURI SI SERVICII (rd.165+187+233+251+272+315+342+385+426+462+495+521+549+572+607)</t>
  </si>
  <si>
    <t>TITLUL III DOBANZI (rd.214)</t>
  </si>
  <si>
    <t>Dobanzi aferente datoriei publice interne (rd.215)</t>
  </si>
  <si>
    <t>Dobanzi aferente datoriei publice externe (rd.216)</t>
  </si>
  <si>
    <t>Alte dobanzi (rd.217)</t>
  </si>
  <si>
    <t>TITLUL IV SUBVENTII (rd.522+573)</t>
  </si>
  <si>
    <t>Subvenţii pentru acoperirea diferenţelor de preţ şi tarif (rd.523+574)</t>
  </si>
  <si>
    <t>TITLUL V FONDURI DE REZERVA (rd.188)</t>
  </si>
  <si>
    <t>Fond de rezerva bugetara la dispozitia autoritatilor locale (rd.189)</t>
  </si>
  <si>
    <t>TITLUL VI TRANSFERURI INTRE UNITATI ALE ADMINISTRATIEI PUBLICE (rd.166+190+221+273+316+343+386+427+463+524+550+575+608)</t>
  </si>
  <si>
    <t>Transferuri curente (rd.167+191+222+274+317+344+387+428+464+525+551+576+609)</t>
  </si>
  <si>
    <t>Transferuri catre instituţii publice (rd.168+192+275+345+388+429+465+526+552+577+610)</t>
  </si>
  <si>
    <t>Actiuni de sanatate (rd.318)</t>
  </si>
  <si>
    <t>Transferuri din bugetele consiliilor judetene pentru finantarea centrelor de zi pentru protectia copilului (rd.223)</t>
  </si>
  <si>
    <t>Transferuri din bugetele locale pentru institutiile de asistenta sociala pentru persoanele cu handicap (rd.224)</t>
  </si>
  <si>
    <t>Transferuri din bugetele consiliilor locale şi judeţene pentru acordarea unor ajutoare către unităţile administrativ-teritoriale în situaţii de extremă dificultate (rd.193)</t>
  </si>
  <si>
    <t>TITLUL VII ALTE TRANSFERURI (rd.276+346+389+430+466+496+527+578+611)</t>
  </si>
  <si>
    <t>A. Transferuri interne.(rd.277+347+390+431+467+497+528+579+612)</t>
  </si>
  <si>
    <t>Programe cu finantare rambursabila (rd.391)</t>
  </si>
  <si>
    <t>Programe PHARE si alte programe cu finantare nerambursabila (rd.392+468)</t>
  </si>
  <si>
    <t>Investitii ale regiilor autonome si societatilor comerciale cu capital de stat (rd.432+469+529+580)</t>
  </si>
  <si>
    <t>Programe de dezvoltare (rd.498)</t>
  </si>
  <si>
    <t>Fond Roman de  Dezvoltare Sociala (rd.613)</t>
  </si>
  <si>
    <t>Alte transferuri curente interne (rd.278+348+393+433+470+499+581+614)</t>
  </si>
  <si>
    <t>TITLUL VIII  ASISTENTA SOCIALA (rd.279+319+394)</t>
  </si>
  <si>
    <t xml:space="preserve"> Ajutoare sociale (rd.280+320+395)</t>
  </si>
  <si>
    <t xml:space="preserve"> Ajutoare sociale in numerar (rd.396)</t>
  </si>
  <si>
    <t xml:space="preserve"> Ajutoare sociale in natura (rd.281+321)</t>
  </si>
  <si>
    <t>TITLUL IX ALTE CHELTUIELI (rd.282+349+397+615)</t>
  </si>
  <si>
    <t>Burse (rd.283)</t>
  </si>
  <si>
    <t>Ajutoare pentru daune provocate de calamităţile naturale (rd.616)</t>
  </si>
  <si>
    <t>Asociatii si fundatii (rd.284+350+398)</t>
  </si>
  <si>
    <t>Sustinerea cultelor (rd.351)</t>
  </si>
  <si>
    <t>Contributii la salarizarea personalului neclerical (rd.352)</t>
  </si>
  <si>
    <r>
      <t>CHELTUIELI DE CAPITAL</t>
    </r>
    <r>
      <rPr>
        <b/>
        <sz val="12"/>
        <rFont val="Arial"/>
        <family val="2"/>
      </rPr>
      <t xml:space="preserve"> (rd.169+194+234+252+285+322+353+399+434+471+500+530+553+582+617)</t>
    </r>
  </si>
  <si>
    <t>TITLUL X  ACTIVE NEFINANCIARE (rd.170+195+235+253+286+323+354+400+435+472+501+531+554+583+618)</t>
  </si>
  <si>
    <t>Active fixe (inclusiv reparatii capitale) (rd.171+196+236+254+287+324+355+401+436+473+502+532+555+584+619)</t>
  </si>
  <si>
    <t>Sume defalcate din taxa pe valoarea adăugată pentru programul de dezvoltare a infrastructurii din spatiul rural</t>
  </si>
  <si>
    <t>11.02.07</t>
  </si>
  <si>
    <t>Finanţarea acţiunilor privind reabilitarea termica a cladirilor</t>
  </si>
  <si>
    <t>42.02.12</t>
  </si>
  <si>
    <t>Subvenţii pentru compensarea  cresterilor  neprevizionate ale preturilor la combustibili</t>
  </si>
  <si>
    <t>40,20</t>
  </si>
  <si>
    <t>42,02,32</t>
  </si>
  <si>
    <t>Subvenţii pentru compensarea creşterilor neprevizionate ale preţurilor la combustibili</t>
  </si>
  <si>
    <t>71,03</t>
  </si>
  <si>
    <t>Reparaţii capitale aferente activelor fixe</t>
  </si>
  <si>
    <t>42,02,33</t>
  </si>
  <si>
    <t>42,02,34</t>
  </si>
  <si>
    <t>Sprijin financiar constituire familie</t>
  </si>
  <si>
    <t>Subv ajutor incalzire</t>
  </si>
  <si>
    <t>Subventie trusou nou nascuti</t>
  </si>
  <si>
    <t>42,02,36</t>
  </si>
  <si>
    <t>42,02,14</t>
  </si>
  <si>
    <t>Cheltuieli cu investitiile pentru invatamantul preuniversitar</t>
  </si>
  <si>
    <t>61.02.50</t>
  </si>
  <si>
    <t>Alte cheltuieli privind Protectie civila şi protecţia contra incendiilor (protecţie civilă nonmilitară)</t>
  </si>
  <si>
    <t>Impozit pe venit</t>
  </si>
  <si>
    <t>03.02</t>
  </si>
  <si>
    <t>03.02.18</t>
  </si>
  <si>
    <t>mii lei</t>
  </si>
  <si>
    <t xml:space="preserve">BUGETUL LOCAL DETALIAT LA VENITURI PE CAPITOLE ŞI SUBCAPITOLE ŞI LA CHELTUIELI PE CAPITOLE, TITLURI, ARTICOLE DE CHELTUIELI, SUBCAPITOLE ŞI PARAGRAFE PE ANUL 2009 </t>
  </si>
  <si>
    <t>Construcţii (rd.172+197+237+255+288+325+356+402+437+474+503+533+556+585+620)</t>
  </si>
  <si>
    <t>PRESEDINTE DE SEDINTA</t>
  </si>
  <si>
    <t>SECRETAR</t>
  </si>
  <si>
    <t>jr. Cristea Chiru Catalin</t>
  </si>
  <si>
    <t>jr. Cezar Fratila</t>
  </si>
  <si>
    <t>ANEXA 1</t>
  </si>
  <si>
    <t>PREVEDERI 2009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</si>
</sst>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_);\(#,##0.0\)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sz val="12"/>
      <name val="Arial MT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b/>
      <strike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7" borderId="1" applyNumberFormat="0" applyAlignment="0" applyProtection="0"/>
    <xf numFmtId="0" fontId="28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51" applyFont="1" applyFill="1" applyAlignment="1">
      <alignment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0" fontId="0" fillId="0" borderId="0" xfId="48" applyFont="1" applyFill="1" applyAlignment="1">
      <alignment/>
      <protection/>
    </xf>
    <xf numFmtId="0" fontId="1" fillId="0" borderId="0" xfId="51" applyFont="1" applyFill="1" applyAlignment="1">
      <alignment horizontal="left" indent="4"/>
      <protection/>
    </xf>
    <xf numFmtId="0" fontId="1" fillId="0" borderId="0" xfId="51" applyFont="1" applyFill="1" applyAlignment="1">
      <alignment horizontal="left" wrapText="1" indent="4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10" xfId="51" applyNumberFormat="1" applyFont="1" applyFill="1" applyBorder="1" applyAlignment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0" fillId="0" borderId="0" xfId="50" applyFont="1" applyFill="1">
      <alignment/>
      <protection/>
    </xf>
    <xf numFmtId="49" fontId="0" fillId="0" borderId="0" xfId="0" applyNumberFormat="1" applyFont="1" applyFill="1" applyAlignment="1">
      <alignment/>
    </xf>
    <xf numFmtId="49" fontId="0" fillId="0" borderId="10" xfId="51" applyNumberFormat="1" applyFont="1" applyFill="1" applyBorder="1" applyAlignment="1">
      <alignment horizontal="left"/>
      <protection/>
    </xf>
    <xf numFmtId="49" fontId="0" fillId="0" borderId="10" xfId="51" applyNumberFormat="1" applyFont="1" applyFill="1" applyBorder="1" applyAlignment="1" quotePrefix="1">
      <alignment horizontal="left"/>
      <protection/>
    </xf>
    <xf numFmtId="49" fontId="0" fillId="0" borderId="10" xfId="0" applyNumberFormat="1" applyFont="1" applyFill="1" applyBorder="1" applyAlignment="1" quotePrefix="1">
      <alignment horizontal="left"/>
    </xf>
    <xf numFmtId="49" fontId="0" fillId="0" borderId="0" xfId="49" applyNumberFormat="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left"/>
      <protection/>
    </xf>
    <xf numFmtId="4" fontId="0" fillId="0" borderId="10" xfId="51" applyNumberFormat="1" applyFont="1" applyFill="1" applyBorder="1">
      <alignment/>
      <protection/>
    </xf>
    <xf numFmtId="4" fontId="0" fillId="0" borderId="0" xfId="0" applyNumberFormat="1" applyFont="1" applyFill="1" applyAlignment="1">
      <alignment/>
    </xf>
    <xf numFmtId="4" fontId="0" fillId="0" borderId="0" xfId="51" applyNumberFormat="1" applyFont="1" applyFill="1">
      <alignment/>
      <protection/>
    </xf>
    <xf numFmtId="0" fontId="0" fillId="0" borderId="10" xfId="51" applyFont="1" applyFill="1" applyBorder="1" applyAlignment="1">
      <alignment horizontal="center"/>
      <protection/>
    </xf>
    <xf numFmtId="0" fontId="6" fillId="0" borderId="0" xfId="51" applyNumberFormat="1" applyFont="1" applyFill="1" applyAlignment="1">
      <alignment/>
      <protection/>
    </xf>
    <xf numFmtId="0" fontId="6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8" fillId="0" borderId="10" xfId="51" applyFont="1" applyFill="1" applyBorder="1">
      <alignment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 quotePrefix="1">
      <alignment horizontal="left" vertical="top"/>
    </xf>
    <xf numFmtId="172" fontId="11" fillId="0" borderId="10" xfId="0" applyNumberFormat="1" applyFont="1" applyFill="1" applyBorder="1" applyAlignment="1" applyProtection="1">
      <alignment horizontal="left" indent="4"/>
      <protection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0" fillId="0" borderId="10" xfId="51" applyFont="1" applyFill="1" applyBorder="1" applyAlignment="1">
      <alignment horizontal="left" wrapText="1" indent="5"/>
      <protection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 quotePrefix="1">
      <alignment horizontal="left" vertical="top"/>
    </xf>
    <xf numFmtId="49" fontId="9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indent="2"/>
    </xf>
    <xf numFmtId="0" fontId="9" fillId="0" borderId="10" xfId="51" applyFont="1" applyFill="1" applyBorder="1">
      <alignment/>
      <protection/>
    </xf>
    <xf numFmtId="0" fontId="9" fillId="0" borderId="10" xfId="0" applyFont="1" applyFill="1" applyBorder="1" applyAlignment="1">
      <alignment horizontal="left" indent="2"/>
    </xf>
    <xf numFmtId="0" fontId="13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indent="2"/>
    </xf>
    <xf numFmtId="0" fontId="8" fillId="0" borderId="10" xfId="51" applyFont="1" applyFill="1" applyBorder="1" applyAlignment="1">
      <alignment horizontal="left" indent="3"/>
      <protection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vertical="top"/>
    </xf>
    <xf numFmtId="0" fontId="8" fillId="0" borderId="10" xfId="51" applyFont="1" applyFill="1" applyBorder="1" applyAlignment="1">
      <alignment horizontal="left" indent="4"/>
      <protection/>
    </xf>
    <xf numFmtId="0" fontId="0" fillId="0" borderId="10" xfId="0" applyFont="1" applyFill="1" applyBorder="1" applyAlignment="1">
      <alignment horizontal="left" vertical="top"/>
    </xf>
    <xf numFmtId="0" fontId="8" fillId="0" borderId="10" xfId="51" applyFont="1" applyFill="1" applyBorder="1" applyAlignment="1">
      <alignment/>
      <protection/>
    </xf>
    <xf numFmtId="49" fontId="0" fillId="0" borderId="10" xfId="0" applyNumberFormat="1" applyFont="1" applyFill="1" applyBorder="1" applyAlignment="1">
      <alignment horizontal="left" vertical="top"/>
    </xf>
    <xf numFmtId="0" fontId="15" fillId="0" borderId="10" xfId="51" applyFont="1" applyFill="1" applyBorder="1" applyAlignment="1">
      <alignment horizontal="left" indent="2"/>
      <protection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10" xfId="5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15" fillId="0" borderId="10" xfId="51" applyFont="1" applyFill="1" applyBorder="1" applyAlignment="1">
      <alignment horizontal="left" indent="4"/>
      <protection/>
    </xf>
    <xf numFmtId="49" fontId="6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8" fillId="0" borderId="10" xfId="51" applyFont="1" applyFill="1" applyBorder="1" applyAlignment="1">
      <alignment horizontal="left" indent="5"/>
      <protection/>
    </xf>
    <xf numFmtId="0" fontId="16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fill" wrapText="1"/>
    </xf>
    <xf numFmtId="49" fontId="1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/>
    </xf>
    <xf numFmtId="0" fontId="8" fillId="0" borderId="10" xfId="51" applyFont="1" applyFill="1" applyBorder="1" applyAlignment="1">
      <alignment horizontal="left" wrapText="1" indent="3"/>
      <protection/>
    </xf>
    <xf numFmtId="0" fontId="8" fillId="0" borderId="10" xfId="51" applyFont="1" applyFill="1" applyBorder="1" applyAlignment="1">
      <alignment horizontal="left" wrapText="1" indent="4"/>
      <protection/>
    </xf>
    <xf numFmtId="0" fontId="9" fillId="0" borderId="10" xfId="51" applyFont="1" applyFill="1" applyBorder="1" applyAlignment="1">
      <alignment/>
      <protection/>
    </xf>
    <xf numFmtId="0" fontId="8" fillId="0" borderId="10" xfId="0" applyFont="1" applyFill="1" applyBorder="1" applyAlignment="1" quotePrefix="1">
      <alignment horizontal="left"/>
    </xf>
    <xf numFmtId="0" fontId="8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 quotePrefix="1">
      <alignment horizontal="left"/>
    </xf>
    <xf numFmtId="0" fontId="8" fillId="0" borderId="10" xfId="51" applyFont="1" applyFill="1" applyBorder="1" applyAlignment="1">
      <alignment horizontal="left" indent="6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10" xfId="51" applyFont="1" applyFill="1" applyBorder="1" applyAlignment="1">
      <alignment horizontal="left" indent="2"/>
      <protection/>
    </xf>
    <xf numFmtId="0" fontId="15" fillId="0" borderId="10" xfId="0" applyFont="1" applyFill="1" applyBorder="1" applyAlignment="1">
      <alignment horizontal="center"/>
    </xf>
    <xf numFmtId="0" fontId="8" fillId="0" borderId="10" xfId="51" applyFont="1" applyFill="1" applyBorder="1" applyAlignment="1">
      <alignment horizontal="left" wrapText="1" indent="5"/>
      <protection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7" fillId="0" borderId="10" xfId="51" applyFont="1" applyFill="1" applyBorder="1" applyAlignment="1">
      <alignment horizontal="left" indent="2"/>
      <protection/>
    </xf>
    <xf numFmtId="0" fontId="8" fillId="0" borderId="10" xfId="0" applyFont="1" applyFill="1" applyBorder="1" applyAlignment="1">
      <alignment horizontal="left" indent="3"/>
    </xf>
    <xf numFmtId="0" fontId="12" fillId="0" borderId="10" xfId="0" applyFont="1" applyFill="1" applyBorder="1" applyAlignment="1">
      <alignment horizontal="left"/>
    </xf>
    <xf numFmtId="0" fontId="9" fillId="0" borderId="10" xfId="51" applyFont="1" applyFill="1" applyBorder="1" applyAlignment="1">
      <alignment horizontal="left" indent="2"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4" fontId="1" fillId="0" borderId="0" xfId="49" applyNumberFormat="1" applyFont="1" applyFill="1" applyBorder="1" applyAlignment="1">
      <alignment horizontal="center" vertical="center" wrapText="1"/>
      <protection/>
    </xf>
    <xf numFmtId="4" fontId="0" fillId="0" borderId="0" xfId="51" applyNumberFormat="1" applyFont="1" applyFill="1" applyBorder="1" applyAlignment="1">
      <alignment/>
      <protection/>
    </xf>
    <xf numFmtId="4" fontId="0" fillId="0" borderId="0" xfId="51" applyNumberFormat="1" applyFont="1" applyFill="1" applyBorder="1">
      <alignment/>
      <protection/>
    </xf>
    <xf numFmtId="0" fontId="6" fillId="0" borderId="0" xfId="0" applyNumberFormat="1" applyFont="1" applyFill="1" applyBorder="1" applyAlignment="1">
      <alignment/>
    </xf>
    <xf numFmtId="4" fontId="0" fillId="0" borderId="11" xfId="51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51" applyNumberFormat="1" applyFont="1" applyFill="1" applyBorder="1" applyAlignment="1">
      <alignment wrapText="1"/>
      <protection/>
    </xf>
    <xf numFmtId="4" fontId="0" fillId="0" borderId="0" xfId="49" applyNumberFormat="1" applyFont="1" applyFill="1" applyBorder="1" applyAlignment="1">
      <alignment/>
      <protection/>
    </xf>
    <xf numFmtId="4" fontId="1" fillId="0" borderId="0" xfId="51" applyNumberFormat="1" applyFont="1" applyFill="1" applyBorder="1" applyAlignment="1">
      <alignment/>
      <protection/>
    </xf>
    <xf numFmtId="4" fontId="1" fillId="0" borderId="0" xfId="51" applyNumberFormat="1" applyFont="1" applyFill="1" applyAlignment="1">
      <alignment/>
      <protection/>
    </xf>
    <xf numFmtId="49" fontId="0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6" fillId="0" borderId="0" xfId="51" applyFont="1" applyFill="1" applyBorder="1" applyAlignment="1">
      <alignment wrapText="1"/>
      <protection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51" applyNumberFormat="1" applyFont="1" applyFill="1" applyAlignment="1">
      <alignment horizontal="right"/>
      <protection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9" fillId="0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vertical="top" wrapText="1"/>
    </xf>
    <xf numFmtId="0" fontId="8" fillId="0" borderId="12" xfId="51" applyFont="1" applyFill="1" applyBorder="1" applyAlignment="1">
      <alignment horizontal="left" wrapText="1"/>
      <protection/>
    </xf>
    <xf numFmtId="0" fontId="8" fillId="0" borderId="14" xfId="51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" fillId="0" borderId="15" xfId="51" applyFont="1" applyFill="1" applyBorder="1" applyAlignment="1">
      <alignment horizontal="left"/>
      <protection/>
    </xf>
    <xf numFmtId="2" fontId="0" fillId="0" borderId="0" xfId="51" applyNumberFormat="1" applyFont="1" applyFill="1" applyAlignment="1">
      <alignment wrapText="1"/>
      <protection/>
    </xf>
    <xf numFmtId="2" fontId="0" fillId="0" borderId="0" xfId="0" applyNumberFormat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wrapText="1"/>
    </xf>
    <xf numFmtId="0" fontId="6" fillId="0" borderId="0" xfId="51" applyFont="1" applyFill="1" applyAlignment="1">
      <alignment wrapText="1"/>
      <protection/>
    </xf>
    <xf numFmtId="0" fontId="6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wrapText="1"/>
    </xf>
    <xf numFmtId="0" fontId="9" fillId="0" borderId="10" xfId="51" applyFont="1" applyFill="1" applyBorder="1" applyAlignment="1">
      <alignment horizontal="center" vertical="center" wrapText="1"/>
      <protection/>
    </xf>
    <xf numFmtId="0" fontId="6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16" xfId="51" applyFont="1" applyFill="1" applyBorder="1" applyAlignment="1">
      <alignment horizontal="center" vertical="center" wrapText="1"/>
      <protection/>
    </xf>
    <xf numFmtId="0" fontId="9" fillId="0" borderId="15" xfId="51" applyFont="1" applyFill="1" applyBorder="1" applyAlignment="1">
      <alignment horizontal="center" vertical="center" wrapText="1"/>
      <protection/>
    </xf>
    <xf numFmtId="0" fontId="9" fillId="0" borderId="17" xfId="51" applyFont="1" applyFill="1" applyBorder="1" applyAlignment="1">
      <alignment horizontal="center" vertical="center" wrapText="1"/>
      <protection/>
    </xf>
    <xf numFmtId="0" fontId="9" fillId="0" borderId="18" xfId="51" applyFont="1" applyFill="1" applyBorder="1" applyAlignment="1">
      <alignment horizontal="center" vertical="center" wrapText="1"/>
      <protection/>
    </xf>
    <xf numFmtId="4" fontId="9" fillId="0" borderId="10" xfId="49" applyNumberFormat="1" applyFont="1" applyFill="1" applyBorder="1" applyAlignment="1">
      <alignment horizontal="center" vertical="center" wrapText="1"/>
      <protection/>
    </xf>
    <xf numFmtId="49" fontId="9" fillId="0" borderId="10" xfId="51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Anexa 6 si 9-bvc2001" xfId="48"/>
    <cellStyle name="Normal_mach03" xfId="49"/>
    <cellStyle name="Normal_mach30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591</xdr:row>
      <xdr:rowOff>0</xdr:rowOff>
    </xdr:from>
    <xdr:to>
      <xdr:col>4</xdr:col>
      <xdr:colOff>19050</xdr:colOff>
      <xdr:row>591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57975" y="117833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592</xdr:row>
      <xdr:rowOff>0</xdr:rowOff>
    </xdr:from>
    <xdr:to>
      <xdr:col>4</xdr:col>
      <xdr:colOff>19050</xdr:colOff>
      <xdr:row>592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57975" y="11801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592</xdr:row>
      <xdr:rowOff>0</xdr:rowOff>
    </xdr:from>
    <xdr:to>
      <xdr:col>5</xdr:col>
      <xdr:colOff>0</xdr:colOff>
      <xdr:row>592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48550" y="11801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591</xdr:row>
      <xdr:rowOff>0</xdr:rowOff>
    </xdr:from>
    <xdr:to>
      <xdr:col>4</xdr:col>
      <xdr:colOff>19050</xdr:colOff>
      <xdr:row>591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57975" y="117833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592</xdr:row>
      <xdr:rowOff>0</xdr:rowOff>
    </xdr:from>
    <xdr:to>
      <xdr:col>4</xdr:col>
      <xdr:colOff>19050</xdr:colOff>
      <xdr:row>592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57975" y="11801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593</xdr:row>
      <xdr:rowOff>0</xdr:rowOff>
    </xdr:from>
    <xdr:to>
      <xdr:col>4</xdr:col>
      <xdr:colOff>19050</xdr:colOff>
      <xdr:row>593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57975" y="118195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593</xdr:row>
      <xdr:rowOff>0</xdr:rowOff>
    </xdr:from>
    <xdr:to>
      <xdr:col>5</xdr:col>
      <xdr:colOff>0</xdr:colOff>
      <xdr:row>593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448550" y="118195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592</xdr:row>
      <xdr:rowOff>0</xdr:rowOff>
    </xdr:from>
    <xdr:to>
      <xdr:col>4</xdr:col>
      <xdr:colOff>19050</xdr:colOff>
      <xdr:row>592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657975" y="118014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981075</xdr:colOff>
      <xdr:row>3</xdr:row>
      <xdr:rowOff>0</xdr:rowOff>
    </xdr:from>
    <xdr:ext cx="95250" cy="228600"/>
    <xdr:sp>
      <xdr:nvSpPr>
        <xdr:cNvPr id="9" name="Text Box 19"/>
        <xdr:cNvSpPr txBox="1">
          <a:spLocks noChangeArrowheads="1"/>
        </xdr:cNvSpPr>
      </xdr:nvSpPr>
      <xdr:spPr>
        <a:xfrm>
          <a:off x="2019300" y="56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2</xdr:col>
      <xdr:colOff>295275</xdr:colOff>
      <xdr:row>0</xdr:row>
      <xdr:rowOff>0</xdr:rowOff>
    </xdr:to>
    <xdr:pic>
      <xdr:nvPicPr>
        <xdr:cNvPr id="10" name="Picture 20" descr="stemaT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4314825</xdr:colOff>
      <xdr:row>0</xdr:row>
      <xdr:rowOff>0</xdr:rowOff>
    </xdr:from>
    <xdr:to>
      <xdr:col>3</xdr:col>
      <xdr:colOff>552450</xdr:colOff>
      <xdr:row>0</xdr:row>
      <xdr:rowOff>0</xdr:rowOff>
    </xdr:to>
    <xdr:grpSp>
      <xdr:nvGrpSpPr>
        <xdr:cNvPr id="11" name="Group 21"/>
        <xdr:cNvGrpSpPr>
          <a:grpSpLocks/>
        </xdr:cNvGrpSpPr>
      </xdr:nvGrpSpPr>
      <xdr:grpSpPr>
        <a:xfrm>
          <a:off x="5353050" y="0"/>
          <a:ext cx="1304925" cy="0"/>
          <a:chOff x="6904" y="719"/>
          <a:chExt cx="4053" cy="1441"/>
        </a:xfrm>
        <a:solidFill>
          <a:srgbClr val="FFFFFF"/>
        </a:solidFill>
      </xdr:grpSpPr>
      <xdr:pic>
        <xdr:nvPicPr>
          <xdr:cNvPr id="12" name="Picture 22" descr="Marca srac 9001 0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37" y="819"/>
            <a:ext cx="1160" cy="1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3" descr="marca IQNet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904" y="819"/>
            <a:ext cx="1160" cy="116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4" name="Group 24"/>
          <xdr:cNvGrpSpPr>
            <a:grpSpLocks/>
          </xdr:cNvGrpSpPr>
        </xdr:nvGrpSpPr>
        <xdr:grpSpPr>
          <a:xfrm>
            <a:off x="9877" y="719"/>
            <a:ext cx="1080" cy="1441"/>
            <a:chOff x="9877" y="719"/>
            <a:chExt cx="1080" cy="1441"/>
          </a:xfrm>
          <a:solidFill>
            <a:srgbClr val="FFFFFF"/>
          </a:solidFill>
        </xdr:grpSpPr>
        <xdr:sp>
          <xdr:nvSpPr>
            <xdr:cNvPr id="15" name="AutoShape 25"/>
            <xdr:cNvSpPr>
              <a:spLocks/>
            </xdr:cNvSpPr>
          </xdr:nvSpPr>
          <xdr:spPr>
            <a:xfrm>
              <a:off x="9877" y="719"/>
              <a:ext cx="1080" cy="1260"/>
            </a:xfrm>
            <a:prstGeom prst="flowChartAlternateProcess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6" name="Picture 26" descr="categ 3008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908" y="2016"/>
              <a:ext cx="1008" cy="1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oneCellAnchor>
    <xdr:from>
      <xdr:col>2</xdr:col>
      <xdr:colOff>981075</xdr:colOff>
      <xdr:row>3</xdr:row>
      <xdr:rowOff>0</xdr:rowOff>
    </xdr:from>
    <xdr:ext cx="95250" cy="228600"/>
    <xdr:sp>
      <xdr:nvSpPr>
        <xdr:cNvPr id="17" name="Text Box 28"/>
        <xdr:cNvSpPr txBox="1">
          <a:spLocks noChangeArrowheads="1"/>
        </xdr:cNvSpPr>
      </xdr:nvSpPr>
      <xdr:spPr>
        <a:xfrm>
          <a:off x="2019300" y="56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18" name="Picture 29" descr="stemaT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4314825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9" name="Group 30"/>
        <xdr:cNvGrpSpPr>
          <a:grpSpLocks/>
        </xdr:cNvGrpSpPr>
      </xdr:nvGrpSpPr>
      <xdr:grpSpPr>
        <a:xfrm>
          <a:off x="5353050" y="0"/>
          <a:ext cx="2095500" cy="0"/>
          <a:chOff x="6904" y="719"/>
          <a:chExt cx="4053" cy="1441"/>
        </a:xfrm>
        <a:solidFill>
          <a:srgbClr val="FFFFFF"/>
        </a:solidFill>
      </xdr:grpSpPr>
      <xdr:pic>
        <xdr:nvPicPr>
          <xdr:cNvPr id="20" name="Picture 31" descr="Marca srac 9001 0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437" y="819"/>
            <a:ext cx="1160" cy="11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32" descr="marca IQNet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904" y="819"/>
            <a:ext cx="1160" cy="116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22" name="Group 33"/>
          <xdr:cNvGrpSpPr>
            <a:grpSpLocks/>
          </xdr:cNvGrpSpPr>
        </xdr:nvGrpSpPr>
        <xdr:grpSpPr>
          <a:xfrm>
            <a:off x="9877" y="719"/>
            <a:ext cx="1080" cy="1441"/>
            <a:chOff x="9877" y="719"/>
            <a:chExt cx="1080" cy="1441"/>
          </a:xfrm>
          <a:solidFill>
            <a:srgbClr val="FFFFFF"/>
          </a:solidFill>
        </xdr:grpSpPr>
        <xdr:sp>
          <xdr:nvSpPr>
            <xdr:cNvPr id="23" name="AutoShape 34"/>
            <xdr:cNvSpPr>
              <a:spLocks/>
            </xdr:cNvSpPr>
          </xdr:nvSpPr>
          <xdr:spPr>
            <a:xfrm>
              <a:off x="9877" y="719"/>
              <a:ext cx="1080" cy="1260"/>
            </a:xfrm>
            <a:prstGeom prst="flowChartAlternateProcess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4" name="Picture 35" descr="categ 3008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908" y="2016"/>
              <a:ext cx="1008" cy="1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oneCellAnchor>
    <xdr:from>
      <xdr:col>2</xdr:col>
      <xdr:colOff>981075</xdr:colOff>
      <xdr:row>3</xdr:row>
      <xdr:rowOff>0</xdr:rowOff>
    </xdr:from>
    <xdr:ext cx="95250" cy="228600"/>
    <xdr:sp>
      <xdr:nvSpPr>
        <xdr:cNvPr id="25" name="Text Box 37"/>
        <xdr:cNvSpPr txBox="1">
          <a:spLocks noChangeArrowheads="1"/>
        </xdr:cNvSpPr>
      </xdr:nvSpPr>
      <xdr:spPr>
        <a:xfrm>
          <a:off x="2019300" y="561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981075</xdr:colOff>
      <xdr:row>0</xdr:row>
      <xdr:rowOff>0</xdr:rowOff>
    </xdr:from>
    <xdr:ext cx="447675" cy="9525"/>
    <xdr:sp>
      <xdr:nvSpPr>
        <xdr:cNvPr id="26" name="Text Box 37"/>
        <xdr:cNvSpPr txBox="1">
          <a:spLocks noChangeArrowheads="1"/>
        </xdr:cNvSpPr>
      </xdr:nvSpPr>
      <xdr:spPr>
        <a:xfrm>
          <a:off x="2019300" y="0"/>
          <a:ext cx="447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ET2009\FUNDAMENTARE%20BUGET%202009\venitur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get2008"/>
      <sheetName val="Foaie2"/>
      <sheetName val="Foaie3"/>
    </sheetNames>
    <sheetDataSet>
      <sheetData sheetId="0">
        <row r="18">
          <cell r="U18">
            <v>500</v>
          </cell>
        </row>
        <row r="23">
          <cell r="U23">
            <v>64000</v>
          </cell>
        </row>
        <row r="24">
          <cell r="U24">
            <v>140</v>
          </cell>
        </row>
        <row r="27">
          <cell r="U27">
            <v>650</v>
          </cell>
        </row>
        <row r="30">
          <cell r="U30">
            <v>18454</v>
          </cell>
        </row>
        <row r="31">
          <cell r="U31">
            <v>2960</v>
          </cell>
        </row>
        <row r="32">
          <cell r="U32">
            <v>600</v>
          </cell>
        </row>
        <row r="37">
          <cell r="U37">
            <v>80359</v>
          </cell>
        </row>
        <row r="41">
          <cell r="U41">
            <v>1732</v>
          </cell>
        </row>
        <row r="44">
          <cell r="U44">
            <v>100</v>
          </cell>
        </row>
        <row r="46">
          <cell r="U46">
            <v>10</v>
          </cell>
        </row>
        <row r="49">
          <cell r="U49">
            <v>6043</v>
          </cell>
        </row>
        <row r="50">
          <cell r="U50">
            <v>700</v>
          </cell>
        </row>
        <row r="51">
          <cell r="U51">
            <v>1127</v>
          </cell>
        </row>
        <row r="54">
          <cell r="U54">
            <v>1900</v>
          </cell>
        </row>
        <row r="58">
          <cell r="U58">
            <v>500</v>
          </cell>
        </row>
        <row r="60">
          <cell r="U60">
            <v>5600</v>
          </cell>
        </row>
        <row r="70">
          <cell r="U70">
            <v>25</v>
          </cell>
        </row>
        <row r="75">
          <cell r="U75">
            <v>1000</v>
          </cell>
        </row>
        <row r="76">
          <cell r="U76">
            <v>150</v>
          </cell>
        </row>
        <row r="78">
          <cell r="U78">
            <v>2400</v>
          </cell>
        </row>
        <row r="85">
          <cell r="U85">
            <v>700</v>
          </cell>
        </row>
        <row r="91">
          <cell r="U91">
            <v>240</v>
          </cell>
        </row>
        <row r="92">
          <cell r="U92">
            <v>300</v>
          </cell>
        </row>
        <row r="107">
          <cell r="U107">
            <v>159</v>
          </cell>
        </row>
        <row r="111">
          <cell r="U111">
            <v>10</v>
          </cell>
        </row>
        <row r="112">
          <cell r="U112">
            <v>1923</v>
          </cell>
        </row>
        <row r="113">
          <cell r="U113">
            <v>54</v>
          </cell>
        </row>
        <row r="114">
          <cell r="U114">
            <v>11</v>
          </cell>
        </row>
        <row r="115">
          <cell r="U11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0"/>
  <sheetViews>
    <sheetView tabSelected="1" zoomScale="75" zoomScaleNormal="75" zoomScalePageLayoutView="0" workbookViewId="0" topLeftCell="A1">
      <selection activeCell="J12" sqref="J12"/>
    </sheetView>
  </sheetViews>
  <sheetFormatPr defaultColWidth="9.140625" defaultRowHeight="12.75" customHeight="1"/>
  <cols>
    <col min="1" max="1" width="5.28125" style="1" customWidth="1"/>
    <col min="2" max="2" width="10.28125" style="8" customWidth="1"/>
    <col min="3" max="3" width="76.00390625" style="9" customWidth="1"/>
    <col min="4" max="4" width="8.28125" style="8" customWidth="1"/>
    <col min="5" max="5" width="11.8515625" style="13" customWidth="1"/>
    <col min="6" max="6" width="11.421875" style="20" customWidth="1"/>
    <col min="7" max="8" width="10.7109375" style="124" customWidth="1"/>
    <col min="9" max="16384" width="9.140625" style="8" customWidth="1"/>
  </cols>
  <sheetData>
    <row r="1" spans="1:6" ht="15.75">
      <c r="A1" s="139"/>
      <c r="B1" s="140"/>
      <c r="C1" s="140"/>
      <c r="D1" s="141"/>
      <c r="E1" s="142"/>
      <c r="F1" s="147" t="s">
        <v>770</v>
      </c>
    </row>
    <row r="2" spans="1:6" ht="15.75">
      <c r="A2" s="139"/>
      <c r="B2" s="140"/>
      <c r="C2" s="140"/>
      <c r="D2" s="141"/>
      <c r="E2" s="142"/>
      <c r="F2" s="124"/>
    </row>
    <row r="3" ht="12.75"/>
    <row r="4" spans="1:8" ht="31.5" customHeight="1">
      <c r="A4" s="181" t="s">
        <v>764</v>
      </c>
      <c r="B4" s="181"/>
      <c r="C4" s="181"/>
      <c r="D4" s="181"/>
      <c r="E4" s="181"/>
      <c r="F4" s="182"/>
      <c r="G4" s="125"/>
      <c r="H4" s="125"/>
    </row>
    <row r="5" ht="12.75"/>
    <row r="6" ht="12.75">
      <c r="F6" s="20" t="s">
        <v>763</v>
      </c>
    </row>
    <row r="7" spans="1:8" s="2" customFormat="1" ht="12.75" customHeight="1">
      <c r="A7" s="183" t="s">
        <v>328</v>
      </c>
      <c r="B7" s="184"/>
      <c r="C7" s="184"/>
      <c r="D7" s="180" t="s">
        <v>329</v>
      </c>
      <c r="E7" s="188" t="s">
        <v>330</v>
      </c>
      <c r="F7" s="187" t="s">
        <v>771</v>
      </c>
      <c r="G7" s="126"/>
      <c r="H7" s="126"/>
    </row>
    <row r="8" spans="1:8" s="2" customFormat="1" ht="31.5" customHeight="1">
      <c r="A8" s="185"/>
      <c r="B8" s="186"/>
      <c r="C8" s="186"/>
      <c r="D8" s="180"/>
      <c r="E8" s="188"/>
      <c r="F8" s="187"/>
      <c r="G8" s="126"/>
      <c r="H8" s="126"/>
    </row>
    <row r="9" spans="1:8" s="3" customFormat="1" ht="18">
      <c r="A9" s="25" t="s">
        <v>662</v>
      </c>
      <c r="B9" s="26"/>
      <c r="C9" s="27"/>
      <c r="D9" s="22">
        <v>1</v>
      </c>
      <c r="E9" s="15" t="s">
        <v>331</v>
      </c>
      <c r="F9" s="10">
        <f>F11+F87+F93</f>
        <v>192381</v>
      </c>
      <c r="G9" s="127"/>
      <c r="H9" s="127"/>
    </row>
    <row r="10" spans="1:8" s="3" customFormat="1" ht="15.75">
      <c r="A10" s="28" t="s">
        <v>663</v>
      </c>
      <c r="B10" s="26"/>
      <c r="C10" s="27"/>
      <c r="D10" s="22">
        <v>2</v>
      </c>
      <c r="E10" s="14" t="s">
        <v>332</v>
      </c>
      <c r="F10" s="10">
        <f>F11-F33+F87</f>
        <v>108099</v>
      </c>
      <c r="G10" s="127"/>
      <c r="H10" s="127"/>
    </row>
    <row r="11" spans="1:8" s="3" customFormat="1" ht="15.75">
      <c r="A11" s="28" t="s">
        <v>664</v>
      </c>
      <c r="B11" s="26"/>
      <c r="C11" s="27"/>
      <c r="D11" s="22">
        <v>3</v>
      </c>
      <c r="E11" s="15" t="s">
        <v>333</v>
      </c>
      <c r="F11" s="10">
        <f>F12+F53</f>
        <v>189650</v>
      </c>
      <c r="G11" s="127"/>
      <c r="H11" s="127"/>
    </row>
    <row r="12" spans="1:8" s="3" customFormat="1" ht="15.75">
      <c r="A12" s="29" t="s">
        <v>665</v>
      </c>
      <c r="B12" s="30"/>
      <c r="C12" s="30"/>
      <c r="D12" s="22">
        <v>4</v>
      </c>
      <c r="E12" s="15" t="s">
        <v>334</v>
      </c>
      <c r="F12" s="130">
        <f>F13+F26+F32+F50</f>
        <v>179275</v>
      </c>
      <c r="G12" s="127"/>
      <c r="H12" s="127"/>
    </row>
    <row r="13" spans="1:8" s="3" customFormat="1" ht="15">
      <c r="A13" s="31" t="s">
        <v>224</v>
      </c>
      <c r="B13" s="30"/>
      <c r="C13" s="30"/>
      <c r="D13" s="22">
        <v>5</v>
      </c>
      <c r="E13" s="15" t="s">
        <v>335</v>
      </c>
      <c r="F13" s="10">
        <f>F14+F17+F23</f>
        <v>65290</v>
      </c>
      <c r="G13" s="127"/>
      <c r="H13" s="127"/>
    </row>
    <row r="14" spans="1:8" s="3" customFormat="1" ht="13.5">
      <c r="A14" s="179" t="s">
        <v>336</v>
      </c>
      <c r="B14" s="166"/>
      <c r="C14" s="166"/>
      <c r="D14" s="22">
        <v>6</v>
      </c>
      <c r="E14" s="15" t="s">
        <v>337</v>
      </c>
      <c r="F14" s="10">
        <f>F15</f>
        <v>500</v>
      </c>
      <c r="G14" s="127"/>
      <c r="H14" s="127"/>
    </row>
    <row r="15" spans="1:8" s="3" customFormat="1" ht="15">
      <c r="A15" s="34" t="s">
        <v>225</v>
      </c>
      <c r="B15" s="35"/>
      <c r="C15" s="30"/>
      <c r="D15" s="22">
        <v>7</v>
      </c>
      <c r="E15" s="15" t="s">
        <v>338</v>
      </c>
      <c r="F15" s="10">
        <f>F16</f>
        <v>500</v>
      </c>
      <c r="G15" s="127"/>
      <c r="H15" s="127"/>
    </row>
    <row r="16" spans="1:8" s="3" customFormat="1" ht="15">
      <c r="A16" s="34"/>
      <c r="B16" s="30" t="s">
        <v>237</v>
      </c>
      <c r="C16" s="35"/>
      <c r="D16" s="22">
        <v>8</v>
      </c>
      <c r="E16" s="15" t="s">
        <v>339</v>
      </c>
      <c r="F16" s="19">
        <f>'[1]buget2008'!U18</f>
        <v>500</v>
      </c>
      <c r="G16" s="128"/>
      <c r="H16" s="128"/>
    </row>
    <row r="17" spans="1:8" s="3" customFormat="1" ht="13.5">
      <c r="A17" s="179" t="s">
        <v>340</v>
      </c>
      <c r="B17" s="166"/>
      <c r="C17" s="166"/>
      <c r="D17" s="22">
        <v>9</v>
      </c>
      <c r="E17" s="15" t="s">
        <v>341</v>
      </c>
      <c r="F17" s="10">
        <f>F20+F18</f>
        <v>64140</v>
      </c>
      <c r="G17" s="127"/>
      <c r="H17" s="127"/>
    </row>
    <row r="18" spans="1:8" s="3" customFormat="1" ht="15">
      <c r="A18" s="32"/>
      <c r="B18" s="149" t="s">
        <v>760</v>
      </c>
      <c r="C18" s="150"/>
      <c r="D18" s="22"/>
      <c r="E18" s="14" t="s">
        <v>761</v>
      </c>
      <c r="F18" s="10">
        <f>F19</f>
        <v>0</v>
      </c>
      <c r="G18" s="127"/>
      <c r="H18" s="127"/>
    </row>
    <row r="19" spans="1:8" s="3" customFormat="1" ht="15">
      <c r="A19" s="32"/>
      <c r="B19" s="149" t="s">
        <v>760</v>
      </c>
      <c r="C19" s="150"/>
      <c r="D19" s="22"/>
      <c r="E19" s="14" t="s">
        <v>762</v>
      </c>
      <c r="F19" s="19">
        <f>'[1]buget2008'!U21</f>
        <v>0</v>
      </c>
      <c r="G19" s="127"/>
      <c r="H19" s="127"/>
    </row>
    <row r="20" spans="1:8" s="3" customFormat="1" ht="15">
      <c r="A20" s="31" t="s">
        <v>226</v>
      </c>
      <c r="B20" s="35"/>
      <c r="C20" s="36"/>
      <c r="D20" s="22">
        <v>10</v>
      </c>
      <c r="E20" s="15" t="s">
        <v>342</v>
      </c>
      <c r="F20" s="10">
        <f>F21+F22</f>
        <v>64140</v>
      </c>
      <c r="G20" s="127"/>
      <c r="H20" s="127"/>
    </row>
    <row r="21" spans="1:8" s="3" customFormat="1" ht="15">
      <c r="A21" s="31"/>
      <c r="B21" s="37" t="s">
        <v>238</v>
      </c>
      <c r="C21" s="35"/>
      <c r="D21" s="22">
        <v>11</v>
      </c>
      <c r="E21" s="15" t="s">
        <v>343</v>
      </c>
      <c r="F21" s="19">
        <f>'[1]buget2008'!U23</f>
        <v>64000</v>
      </c>
      <c r="G21" s="128"/>
      <c r="H21" s="128"/>
    </row>
    <row r="22" spans="1:8" s="3" customFormat="1" ht="15">
      <c r="A22" s="31"/>
      <c r="B22" s="37" t="s">
        <v>239</v>
      </c>
      <c r="C22" s="35"/>
      <c r="D22" s="22">
        <v>12</v>
      </c>
      <c r="E22" s="15" t="s">
        <v>344</v>
      </c>
      <c r="F22" s="19">
        <f>'[1]buget2008'!U24</f>
        <v>140</v>
      </c>
      <c r="G22" s="128"/>
      <c r="H22" s="128"/>
    </row>
    <row r="23" spans="1:8" s="3" customFormat="1" ht="15">
      <c r="A23" s="31" t="s">
        <v>227</v>
      </c>
      <c r="B23" s="30"/>
      <c r="C23" s="36"/>
      <c r="D23" s="22">
        <v>13</v>
      </c>
      <c r="E23" s="14" t="s">
        <v>345</v>
      </c>
      <c r="F23" s="10">
        <f>F24</f>
        <v>650</v>
      </c>
      <c r="G23" s="127"/>
      <c r="H23" s="127"/>
    </row>
    <row r="24" spans="1:8" s="3" customFormat="1" ht="15">
      <c r="A24" s="34" t="s">
        <v>666</v>
      </c>
      <c r="B24" s="35"/>
      <c r="C24" s="30"/>
      <c r="D24" s="22">
        <v>14</v>
      </c>
      <c r="E24" s="15" t="s">
        <v>346</v>
      </c>
      <c r="F24" s="10">
        <f>F25</f>
        <v>650</v>
      </c>
      <c r="G24" s="127"/>
      <c r="H24" s="127"/>
    </row>
    <row r="25" spans="1:8" s="3" customFormat="1" ht="15">
      <c r="A25" s="31"/>
      <c r="B25" s="37" t="s">
        <v>240</v>
      </c>
      <c r="C25" s="35"/>
      <c r="D25" s="22">
        <v>15</v>
      </c>
      <c r="E25" s="15" t="s">
        <v>347</v>
      </c>
      <c r="F25" s="19">
        <f>'[1]buget2008'!U27</f>
        <v>650</v>
      </c>
      <c r="G25" s="128"/>
      <c r="H25" s="128"/>
    </row>
    <row r="26" spans="1:8" s="3" customFormat="1" ht="15">
      <c r="A26" s="31" t="s">
        <v>667</v>
      </c>
      <c r="B26" s="30"/>
      <c r="C26" s="36"/>
      <c r="D26" s="22">
        <v>16</v>
      </c>
      <c r="E26" s="14" t="s">
        <v>348</v>
      </c>
      <c r="F26" s="10">
        <f>F27</f>
        <v>22014</v>
      </c>
      <c r="G26" s="127"/>
      <c r="H26" s="127"/>
    </row>
    <row r="27" spans="1:8" s="3" customFormat="1" ht="15">
      <c r="A27" s="31" t="s">
        <v>668</v>
      </c>
      <c r="B27" s="35"/>
      <c r="C27" s="30"/>
      <c r="D27" s="22">
        <v>17</v>
      </c>
      <c r="E27" s="15" t="s">
        <v>349</v>
      </c>
      <c r="F27" s="10">
        <f>F28+F29+F30+F31</f>
        <v>22014</v>
      </c>
      <c r="G27" s="127"/>
      <c r="H27" s="127"/>
    </row>
    <row r="28" spans="1:8" s="3" customFormat="1" ht="15">
      <c r="A28" s="38"/>
      <c r="B28" s="37" t="s">
        <v>241</v>
      </c>
      <c r="C28" s="35"/>
      <c r="D28" s="22">
        <v>18</v>
      </c>
      <c r="E28" s="15" t="s">
        <v>350</v>
      </c>
      <c r="F28" s="19">
        <f>'[1]buget2008'!U30</f>
        <v>18454</v>
      </c>
      <c r="G28" s="128"/>
      <c r="H28" s="128"/>
    </row>
    <row r="29" spans="1:8" s="3" customFormat="1" ht="15">
      <c r="A29" s="38"/>
      <c r="B29" s="37" t="s">
        <v>242</v>
      </c>
      <c r="C29" s="35"/>
      <c r="D29" s="22">
        <v>19</v>
      </c>
      <c r="E29" s="15" t="s">
        <v>351</v>
      </c>
      <c r="F29" s="19">
        <f>'[1]buget2008'!U31</f>
        <v>2960</v>
      </c>
      <c r="G29" s="128"/>
      <c r="H29" s="128"/>
    </row>
    <row r="30" spans="1:8" s="3" customFormat="1" ht="15">
      <c r="A30" s="38"/>
      <c r="B30" s="165" t="s">
        <v>243</v>
      </c>
      <c r="C30" s="169"/>
      <c r="D30" s="22">
        <v>20</v>
      </c>
      <c r="E30" s="15" t="s">
        <v>352</v>
      </c>
      <c r="F30" s="19">
        <f>'[1]buget2008'!U32</f>
        <v>600</v>
      </c>
      <c r="G30" s="128"/>
      <c r="H30" s="128"/>
    </row>
    <row r="31" spans="1:8" s="3" customFormat="1" ht="15">
      <c r="A31" s="38"/>
      <c r="B31" s="30" t="s">
        <v>244</v>
      </c>
      <c r="C31" s="35"/>
      <c r="D31" s="22">
        <v>21</v>
      </c>
      <c r="E31" s="15" t="s">
        <v>353</v>
      </c>
      <c r="F31" s="19">
        <f>'[1]buget2008'!U33</f>
        <v>0</v>
      </c>
      <c r="G31" s="128"/>
      <c r="H31" s="128"/>
    </row>
    <row r="32" spans="1:8" s="3" customFormat="1" ht="15">
      <c r="A32" s="31" t="s">
        <v>669</v>
      </c>
      <c r="B32" s="30"/>
      <c r="C32" s="36"/>
      <c r="D32" s="22">
        <v>22</v>
      </c>
      <c r="E32" s="14" t="s">
        <v>354</v>
      </c>
      <c r="F32" s="10">
        <f>F33+F41+F43+F46</f>
        <v>90071</v>
      </c>
      <c r="G32" s="127"/>
      <c r="H32" s="127"/>
    </row>
    <row r="33" spans="1:8" s="3" customFormat="1" ht="15">
      <c r="A33" s="38" t="s">
        <v>670</v>
      </c>
      <c r="B33" s="35"/>
      <c r="C33" s="36"/>
      <c r="D33" s="22">
        <v>23</v>
      </c>
      <c r="E33" s="15" t="s">
        <v>355</v>
      </c>
      <c r="F33" s="10">
        <f>F34+F35+F36+F37+F38+F39+F40</f>
        <v>82091</v>
      </c>
      <c r="G33" s="127"/>
      <c r="H33" s="127"/>
    </row>
    <row r="34" spans="1:8" s="3" customFormat="1" ht="27" customHeight="1">
      <c r="A34" s="38"/>
      <c r="B34" s="158" t="s">
        <v>671</v>
      </c>
      <c r="C34" s="159"/>
      <c r="D34" s="22">
        <v>24</v>
      </c>
      <c r="E34" s="15" t="s">
        <v>356</v>
      </c>
      <c r="F34" s="19">
        <f>'[1]buget2008'!U36</f>
        <v>0</v>
      </c>
      <c r="G34" s="128"/>
      <c r="H34" s="128"/>
    </row>
    <row r="35" spans="1:8" s="3" customFormat="1" ht="29.25" customHeight="1">
      <c r="A35" s="38"/>
      <c r="B35" s="158" t="s">
        <v>672</v>
      </c>
      <c r="C35" s="159"/>
      <c r="D35" s="22">
        <v>25</v>
      </c>
      <c r="E35" s="15" t="s">
        <v>357</v>
      </c>
      <c r="F35" s="19">
        <f>'[1]buget2008'!U37</f>
        <v>80359</v>
      </c>
      <c r="G35" s="128"/>
      <c r="H35" s="128"/>
    </row>
    <row r="36" spans="1:8" s="3" customFormat="1" ht="27.75" customHeight="1">
      <c r="A36" s="38"/>
      <c r="B36" s="158" t="s">
        <v>245</v>
      </c>
      <c r="C36" s="159"/>
      <c r="D36" s="22">
        <v>26</v>
      </c>
      <c r="E36" s="15" t="s">
        <v>359</v>
      </c>
      <c r="F36" s="19">
        <f>'[1]buget2008'!U38</f>
        <v>0</v>
      </c>
      <c r="G36" s="128"/>
      <c r="H36" s="128"/>
    </row>
    <row r="37" spans="1:8" s="3" customFormat="1" ht="27.75" customHeight="1">
      <c r="A37" s="38"/>
      <c r="B37" s="158" t="s">
        <v>358</v>
      </c>
      <c r="C37" s="159"/>
      <c r="D37" s="22">
        <v>27</v>
      </c>
      <c r="E37" s="15" t="s">
        <v>360</v>
      </c>
      <c r="F37" s="19">
        <f>'[1]buget2008'!U39</f>
        <v>0</v>
      </c>
      <c r="G37" s="128"/>
      <c r="H37" s="128"/>
    </row>
    <row r="38" spans="1:8" s="3" customFormat="1" ht="15">
      <c r="A38" s="38"/>
      <c r="B38" s="158" t="s">
        <v>246</v>
      </c>
      <c r="C38" s="159"/>
      <c r="D38" s="22">
        <v>28</v>
      </c>
      <c r="E38" s="15" t="s">
        <v>361</v>
      </c>
      <c r="F38" s="19">
        <f>'[1]buget2008'!U40</f>
        <v>0</v>
      </c>
      <c r="G38" s="128"/>
      <c r="H38" s="128"/>
    </row>
    <row r="39" spans="1:8" s="3" customFormat="1" ht="15">
      <c r="A39" s="38"/>
      <c r="B39" s="158" t="s">
        <v>247</v>
      </c>
      <c r="C39" s="159"/>
      <c r="D39" s="22">
        <v>29</v>
      </c>
      <c r="E39" s="15" t="s">
        <v>362</v>
      </c>
      <c r="F39" s="19">
        <f>'[1]buget2008'!U41</f>
        <v>1732</v>
      </c>
      <c r="G39" s="128"/>
      <c r="H39" s="128"/>
    </row>
    <row r="40" spans="1:8" s="3" customFormat="1" ht="29.25" customHeight="1">
      <c r="A40" s="38"/>
      <c r="B40" s="158" t="s">
        <v>740</v>
      </c>
      <c r="C40" s="159"/>
      <c r="D40" s="22"/>
      <c r="E40" s="15" t="s">
        <v>741</v>
      </c>
      <c r="F40" s="19">
        <f>'[1]buget2008'!U42</f>
        <v>0</v>
      </c>
      <c r="G40" s="128"/>
      <c r="H40" s="128"/>
    </row>
    <row r="41" spans="1:8" s="3" customFormat="1" ht="15">
      <c r="A41" s="34" t="s">
        <v>673</v>
      </c>
      <c r="B41" s="35"/>
      <c r="C41" s="39"/>
      <c r="D41" s="22">
        <v>30</v>
      </c>
      <c r="E41" s="15" t="s">
        <v>363</v>
      </c>
      <c r="F41" s="10">
        <f>F42</f>
        <v>100</v>
      </c>
      <c r="G41" s="127"/>
      <c r="H41" s="127"/>
    </row>
    <row r="42" spans="1:8" s="3" customFormat="1" ht="14.25">
      <c r="A42" s="30"/>
      <c r="B42" s="30" t="s">
        <v>248</v>
      </c>
      <c r="C42" s="35"/>
      <c r="D42" s="22">
        <v>31</v>
      </c>
      <c r="E42" s="15" t="s">
        <v>364</v>
      </c>
      <c r="F42" s="19">
        <f>'[1]buget2008'!U44</f>
        <v>100</v>
      </c>
      <c r="G42" s="128"/>
      <c r="H42" s="128"/>
    </row>
    <row r="43" spans="1:8" s="3" customFormat="1" ht="15">
      <c r="A43" s="38" t="s">
        <v>674</v>
      </c>
      <c r="B43" s="35"/>
      <c r="C43" s="36"/>
      <c r="D43" s="22">
        <v>32</v>
      </c>
      <c r="E43" s="15" t="s">
        <v>365</v>
      </c>
      <c r="F43" s="10">
        <f>F44+F45</f>
        <v>10</v>
      </c>
      <c r="G43" s="127"/>
      <c r="H43" s="127"/>
    </row>
    <row r="44" spans="1:8" s="3" customFormat="1" ht="15">
      <c r="A44" s="38"/>
      <c r="B44" s="37" t="s">
        <v>249</v>
      </c>
      <c r="C44" s="35"/>
      <c r="D44" s="22">
        <v>33</v>
      </c>
      <c r="E44" s="15" t="s">
        <v>366</v>
      </c>
      <c r="F44" s="19">
        <f>'[1]buget2008'!U46</f>
        <v>10</v>
      </c>
      <c r="G44" s="128"/>
      <c r="H44" s="128"/>
    </row>
    <row r="45" spans="1:8" s="3" customFormat="1" ht="15">
      <c r="A45" s="38"/>
      <c r="B45" s="40" t="s">
        <v>250</v>
      </c>
      <c r="C45" s="35"/>
      <c r="D45" s="22">
        <v>34</v>
      </c>
      <c r="E45" s="15" t="s">
        <v>367</v>
      </c>
      <c r="F45" s="19">
        <f>'[1]buget2008'!U47</f>
        <v>0</v>
      </c>
      <c r="G45" s="128"/>
      <c r="H45" s="128"/>
    </row>
    <row r="46" spans="1:8" s="3" customFormat="1" ht="15">
      <c r="A46" s="160" t="s">
        <v>675</v>
      </c>
      <c r="B46" s="160"/>
      <c r="C46" s="160"/>
      <c r="D46" s="22">
        <v>35</v>
      </c>
      <c r="E46" s="15" t="s">
        <v>368</v>
      </c>
      <c r="F46" s="10">
        <f>F47+F48+F49</f>
        <v>7870</v>
      </c>
      <c r="G46" s="127"/>
      <c r="H46" s="127"/>
    </row>
    <row r="47" spans="1:8" s="3" customFormat="1" ht="15">
      <c r="A47" s="38"/>
      <c r="B47" s="37" t="s">
        <v>251</v>
      </c>
      <c r="C47" s="35"/>
      <c r="D47" s="22">
        <v>36</v>
      </c>
      <c r="E47" s="15" t="s">
        <v>369</v>
      </c>
      <c r="F47" s="19">
        <f>'[1]buget2008'!U49</f>
        <v>6043</v>
      </c>
      <c r="G47" s="128"/>
      <c r="H47" s="128"/>
    </row>
    <row r="48" spans="1:8" s="3" customFormat="1" ht="15">
      <c r="A48" s="38"/>
      <c r="B48" s="37" t="s">
        <v>252</v>
      </c>
      <c r="C48" s="35"/>
      <c r="D48" s="22">
        <v>37</v>
      </c>
      <c r="E48" s="15" t="s">
        <v>370</v>
      </c>
      <c r="F48" s="19">
        <f>'[1]buget2008'!U50</f>
        <v>700</v>
      </c>
      <c r="G48" s="128"/>
      <c r="H48" s="128"/>
    </row>
    <row r="49" spans="1:8" s="3" customFormat="1" ht="15">
      <c r="A49" s="38"/>
      <c r="B49" s="161" t="s">
        <v>371</v>
      </c>
      <c r="C49" s="161"/>
      <c r="D49" s="22">
        <v>38</v>
      </c>
      <c r="E49" s="15" t="s">
        <v>372</v>
      </c>
      <c r="F49" s="19">
        <f>'[1]buget2008'!U51</f>
        <v>1127</v>
      </c>
      <c r="G49" s="128"/>
      <c r="H49" s="128"/>
    </row>
    <row r="50" spans="1:8" s="3" customFormat="1" ht="15">
      <c r="A50" s="38" t="s">
        <v>676</v>
      </c>
      <c r="B50" s="40"/>
      <c r="C50" s="36"/>
      <c r="D50" s="22">
        <v>39</v>
      </c>
      <c r="E50" s="14" t="s">
        <v>373</v>
      </c>
      <c r="F50" s="10">
        <f>F51</f>
        <v>1900</v>
      </c>
      <c r="G50" s="127"/>
      <c r="H50" s="127"/>
    </row>
    <row r="51" spans="1:8" s="3" customFormat="1" ht="15">
      <c r="A51" s="38" t="s">
        <v>677</v>
      </c>
      <c r="B51" s="35"/>
      <c r="C51" s="36"/>
      <c r="D51" s="22">
        <v>40</v>
      </c>
      <c r="E51" s="15" t="s">
        <v>374</v>
      </c>
      <c r="F51" s="10">
        <f>F52</f>
        <v>1900</v>
      </c>
      <c r="G51" s="127"/>
      <c r="H51" s="127"/>
    </row>
    <row r="52" spans="1:8" s="3" customFormat="1" ht="15">
      <c r="A52" s="38"/>
      <c r="B52" s="40" t="s">
        <v>253</v>
      </c>
      <c r="C52" s="35"/>
      <c r="D52" s="22">
        <v>41</v>
      </c>
      <c r="E52" s="15" t="s">
        <v>375</v>
      </c>
      <c r="F52" s="19">
        <f>'[1]buget2008'!U54</f>
        <v>1900</v>
      </c>
      <c r="G52" s="128"/>
      <c r="H52" s="128"/>
    </row>
    <row r="53" spans="1:8" s="3" customFormat="1" ht="15">
      <c r="A53" s="31" t="s">
        <v>678</v>
      </c>
      <c r="B53" s="43"/>
      <c r="C53" s="30"/>
      <c r="D53" s="22">
        <v>42</v>
      </c>
      <c r="E53" s="14" t="s">
        <v>376</v>
      </c>
      <c r="F53" s="10">
        <f>F54+F63</f>
        <v>10375</v>
      </c>
      <c r="G53" s="127"/>
      <c r="H53" s="127"/>
    </row>
    <row r="54" spans="1:8" s="3" customFormat="1" ht="15">
      <c r="A54" s="34" t="s">
        <v>679</v>
      </c>
      <c r="B54" s="30"/>
      <c r="C54" s="36"/>
      <c r="D54" s="22">
        <v>43</v>
      </c>
      <c r="E54" s="14" t="s">
        <v>377</v>
      </c>
      <c r="F54" s="10">
        <f>F55+F61</f>
        <v>6100</v>
      </c>
      <c r="G54" s="127"/>
      <c r="H54" s="127"/>
    </row>
    <row r="55" spans="1:8" s="3" customFormat="1" ht="15">
      <c r="A55" s="34" t="s">
        <v>680</v>
      </c>
      <c r="B55" s="35"/>
      <c r="C55" s="36"/>
      <c r="D55" s="22">
        <v>44</v>
      </c>
      <c r="E55" s="15" t="s">
        <v>378</v>
      </c>
      <c r="F55" s="10">
        <f>SUM(F56:F60)</f>
        <v>6100</v>
      </c>
      <c r="G55" s="127"/>
      <c r="H55" s="127"/>
    </row>
    <row r="56" spans="1:8" s="3" customFormat="1" ht="15">
      <c r="A56" s="38"/>
      <c r="B56" s="37" t="s">
        <v>681</v>
      </c>
      <c r="C56" s="35"/>
      <c r="D56" s="22">
        <v>45</v>
      </c>
      <c r="E56" s="15" t="s">
        <v>379</v>
      </c>
      <c r="F56" s="19">
        <f>'[1]buget2008'!U58</f>
        <v>500</v>
      </c>
      <c r="G56" s="128"/>
      <c r="H56" s="128"/>
    </row>
    <row r="57" spans="1:8" s="3" customFormat="1" ht="15">
      <c r="A57" s="38"/>
      <c r="B57" s="37" t="s">
        <v>254</v>
      </c>
      <c r="C57" s="35"/>
      <c r="D57" s="22">
        <v>46</v>
      </c>
      <c r="E57" s="15" t="s">
        <v>380</v>
      </c>
      <c r="F57" s="19">
        <f>'[1]buget2008'!U59</f>
        <v>0</v>
      </c>
      <c r="G57" s="128"/>
      <c r="H57" s="128"/>
    </row>
    <row r="58" spans="1:8" s="3" customFormat="1" ht="15">
      <c r="A58" s="38"/>
      <c r="B58" s="37" t="s">
        <v>255</v>
      </c>
      <c r="C58" s="35"/>
      <c r="D58" s="22">
        <v>47</v>
      </c>
      <c r="E58" s="15" t="s">
        <v>381</v>
      </c>
      <c r="F58" s="19">
        <f>'[1]buget2008'!U60</f>
        <v>5600</v>
      </c>
      <c r="G58" s="128"/>
      <c r="H58" s="128"/>
    </row>
    <row r="59" spans="1:8" s="3" customFormat="1" ht="15">
      <c r="A59" s="31"/>
      <c r="B59" s="37" t="s">
        <v>256</v>
      </c>
      <c r="C59" s="35"/>
      <c r="D59" s="22">
        <v>48</v>
      </c>
      <c r="E59" s="15" t="s">
        <v>382</v>
      </c>
      <c r="F59" s="19">
        <f>'[1]buget2008'!U61</f>
        <v>0</v>
      </c>
      <c r="G59" s="128"/>
      <c r="H59" s="128"/>
    </row>
    <row r="60" spans="1:8" s="3" customFormat="1" ht="15">
      <c r="A60" s="31"/>
      <c r="B60" s="37" t="s">
        <v>257</v>
      </c>
      <c r="C60" s="35"/>
      <c r="D60" s="22">
        <v>49</v>
      </c>
      <c r="E60" s="15" t="s">
        <v>383</v>
      </c>
      <c r="F60" s="19">
        <f>'[1]buget2008'!U62</f>
        <v>0</v>
      </c>
      <c r="G60" s="128"/>
      <c r="H60" s="128"/>
    </row>
    <row r="61" spans="1:8" s="3" customFormat="1" ht="15">
      <c r="A61" s="31" t="s">
        <v>682</v>
      </c>
      <c r="B61" s="35"/>
      <c r="C61" s="30"/>
      <c r="D61" s="22">
        <v>50</v>
      </c>
      <c r="E61" s="14" t="s">
        <v>384</v>
      </c>
      <c r="F61" s="10">
        <f>F62</f>
        <v>0</v>
      </c>
      <c r="G61" s="127"/>
      <c r="H61" s="127"/>
    </row>
    <row r="62" spans="1:8" s="3" customFormat="1" ht="15">
      <c r="A62" s="31"/>
      <c r="B62" s="37" t="s">
        <v>258</v>
      </c>
      <c r="C62" s="35"/>
      <c r="D62" s="22">
        <v>51</v>
      </c>
      <c r="E62" s="14" t="s">
        <v>385</v>
      </c>
      <c r="F62" s="19">
        <f>'[1]buget2008'!U64</f>
        <v>0</v>
      </c>
      <c r="G62" s="128"/>
      <c r="H62" s="128"/>
    </row>
    <row r="63" spans="1:8" s="3" customFormat="1" ht="15">
      <c r="A63" s="31" t="s">
        <v>684</v>
      </c>
      <c r="B63" s="30"/>
      <c r="C63" s="30"/>
      <c r="D63" s="22">
        <v>52</v>
      </c>
      <c r="E63" s="14" t="s">
        <v>386</v>
      </c>
      <c r="F63" s="10">
        <f>F64+F72+F75+F80+F84</f>
        <v>4275</v>
      </c>
      <c r="G63" s="127"/>
      <c r="H63" s="127"/>
    </row>
    <row r="64" spans="1:8" s="3" customFormat="1" ht="15">
      <c r="A64" s="31" t="s">
        <v>685</v>
      </c>
      <c r="B64" s="44"/>
      <c r="C64" s="36"/>
      <c r="D64" s="22">
        <v>53</v>
      </c>
      <c r="E64" s="14" t="s">
        <v>387</v>
      </c>
      <c r="F64" s="10">
        <f>SUM(F65:F71)</f>
        <v>25</v>
      </c>
      <c r="G64" s="127"/>
      <c r="H64" s="127"/>
    </row>
    <row r="65" spans="1:8" s="3" customFormat="1" ht="15">
      <c r="A65" s="38"/>
      <c r="B65" s="37" t="s">
        <v>259</v>
      </c>
      <c r="C65" s="35"/>
      <c r="D65" s="22">
        <v>54</v>
      </c>
      <c r="E65" s="14" t="s">
        <v>388</v>
      </c>
      <c r="F65" s="19">
        <f>'[1]buget2008'!U67</f>
        <v>0</v>
      </c>
      <c r="G65" s="128"/>
      <c r="H65" s="128"/>
    </row>
    <row r="66" spans="1:8" s="3" customFormat="1" ht="15">
      <c r="A66" s="38"/>
      <c r="B66" s="37" t="s">
        <v>260</v>
      </c>
      <c r="C66" s="35"/>
      <c r="D66" s="22">
        <v>55</v>
      </c>
      <c r="E66" s="14" t="s">
        <v>389</v>
      </c>
      <c r="F66" s="19">
        <f>'[1]buget2008'!U68</f>
        <v>0</v>
      </c>
      <c r="G66" s="128"/>
      <c r="H66" s="128"/>
    </row>
    <row r="67" spans="1:8" s="3" customFormat="1" ht="15">
      <c r="A67" s="38"/>
      <c r="B67" s="37" t="s">
        <v>261</v>
      </c>
      <c r="C67" s="35"/>
      <c r="D67" s="22">
        <v>56</v>
      </c>
      <c r="E67" s="14" t="s">
        <v>390</v>
      </c>
      <c r="F67" s="19">
        <f>'[1]buget2008'!U69</f>
        <v>0</v>
      </c>
      <c r="G67" s="128"/>
      <c r="H67" s="128"/>
    </row>
    <row r="68" spans="1:8" s="3" customFormat="1" ht="15">
      <c r="A68" s="45"/>
      <c r="B68" s="37" t="s">
        <v>262</v>
      </c>
      <c r="C68" s="35"/>
      <c r="D68" s="22">
        <v>57</v>
      </c>
      <c r="E68" s="14" t="s">
        <v>391</v>
      </c>
      <c r="F68" s="19">
        <f>'[1]buget2008'!U70</f>
        <v>25</v>
      </c>
      <c r="G68" s="128"/>
      <c r="H68" s="128"/>
    </row>
    <row r="69" spans="1:8" s="3" customFormat="1" ht="14.25">
      <c r="A69" s="46"/>
      <c r="B69" s="37" t="s">
        <v>263</v>
      </c>
      <c r="C69" s="35"/>
      <c r="D69" s="22">
        <v>58</v>
      </c>
      <c r="E69" s="14" t="s">
        <v>392</v>
      </c>
      <c r="F69" s="19">
        <f>'[1]buget2008'!U71</f>
        <v>0</v>
      </c>
      <c r="G69" s="128"/>
      <c r="H69" s="128"/>
    </row>
    <row r="70" spans="1:8" s="3" customFormat="1" ht="14.25">
      <c r="A70" s="46"/>
      <c r="B70" s="37" t="s">
        <v>264</v>
      </c>
      <c r="C70" s="35"/>
      <c r="D70" s="22">
        <v>59</v>
      </c>
      <c r="E70" s="14" t="s">
        <v>393</v>
      </c>
      <c r="F70" s="19">
        <f>'[1]buget2008'!U72</f>
        <v>0</v>
      </c>
      <c r="G70" s="128"/>
      <c r="H70" s="128"/>
    </row>
    <row r="71" spans="1:8" s="3" customFormat="1" ht="15">
      <c r="A71" s="45"/>
      <c r="B71" s="37" t="s">
        <v>265</v>
      </c>
      <c r="C71" s="35"/>
      <c r="D71" s="22">
        <v>60</v>
      </c>
      <c r="E71" s="14" t="s">
        <v>394</v>
      </c>
      <c r="F71" s="19">
        <f>'[1]buget2008'!U73</f>
        <v>0</v>
      </c>
      <c r="G71" s="128"/>
      <c r="H71" s="128"/>
    </row>
    <row r="72" spans="1:8" s="3" customFormat="1" ht="15">
      <c r="A72" s="38" t="s">
        <v>686</v>
      </c>
      <c r="B72" s="35"/>
      <c r="C72" s="47"/>
      <c r="D72" s="22">
        <v>61</v>
      </c>
      <c r="E72" s="14" t="s">
        <v>395</v>
      </c>
      <c r="F72" s="10">
        <f>F73+F74</f>
        <v>1150</v>
      </c>
      <c r="G72" s="127"/>
      <c r="H72" s="127"/>
    </row>
    <row r="73" spans="1:8" s="3" customFormat="1" ht="15">
      <c r="A73" s="38"/>
      <c r="B73" s="40" t="s">
        <v>266</v>
      </c>
      <c r="C73" s="35"/>
      <c r="D73" s="22">
        <v>62</v>
      </c>
      <c r="E73" s="14" t="s">
        <v>396</v>
      </c>
      <c r="F73" s="19">
        <f>'[1]buget2008'!U75</f>
        <v>1000</v>
      </c>
      <c r="G73" s="128"/>
      <c r="H73" s="128"/>
    </row>
    <row r="74" spans="1:8" s="3" customFormat="1" ht="15">
      <c r="A74" s="45"/>
      <c r="B74" s="30" t="s">
        <v>267</v>
      </c>
      <c r="C74" s="35"/>
      <c r="D74" s="22">
        <v>63</v>
      </c>
      <c r="E74" s="14" t="s">
        <v>397</v>
      </c>
      <c r="F74" s="19">
        <f>'[1]buget2008'!U76</f>
        <v>150</v>
      </c>
      <c r="G74" s="128"/>
      <c r="H74" s="128"/>
    </row>
    <row r="75" spans="1:8" s="3" customFormat="1" ht="15">
      <c r="A75" s="38" t="s">
        <v>687</v>
      </c>
      <c r="B75" s="35"/>
      <c r="C75" s="30"/>
      <c r="D75" s="22">
        <v>64</v>
      </c>
      <c r="E75" s="14" t="s">
        <v>398</v>
      </c>
      <c r="F75" s="10">
        <f>F76+F77+F78+F79</f>
        <v>2400</v>
      </c>
      <c r="G75" s="127"/>
      <c r="H75" s="127"/>
    </row>
    <row r="76" spans="1:8" s="3" customFormat="1" ht="15">
      <c r="A76" s="38"/>
      <c r="B76" s="37" t="s">
        <v>268</v>
      </c>
      <c r="C76" s="35"/>
      <c r="D76" s="22">
        <v>65</v>
      </c>
      <c r="E76" s="14" t="s">
        <v>399</v>
      </c>
      <c r="F76" s="19">
        <f>'[1]buget2008'!U78</f>
        <v>2400</v>
      </c>
      <c r="G76" s="128"/>
      <c r="H76" s="128"/>
    </row>
    <row r="77" spans="1:8" s="3" customFormat="1" ht="15">
      <c r="A77" s="38"/>
      <c r="B77" s="37" t="s">
        <v>269</v>
      </c>
      <c r="C77" s="35"/>
      <c r="D77" s="22">
        <v>66</v>
      </c>
      <c r="E77" s="14" t="s">
        <v>400</v>
      </c>
      <c r="F77" s="19">
        <f>'[1]buget2008'!U79</f>
        <v>0</v>
      </c>
      <c r="G77" s="128"/>
      <c r="H77" s="128"/>
    </row>
    <row r="78" spans="1:8" s="3" customFormat="1" ht="15">
      <c r="A78" s="48"/>
      <c r="B78" s="161" t="s">
        <v>401</v>
      </c>
      <c r="C78" s="161"/>
      <c r="D78" s="22">
        <v>67</v>
      </c>
      <c r="E78" s="14" t="s">
        <v>402</v>
      </c>
      <c r="F78" s="19">
        <f>'[1]buget2008'!U80</f>
        <v>0</v>
      </c>
      <c r="G78" s="128"/>
      <c r="H78" s="128"/>
    </row>
    <row r="79" spans="1:8" s="3" customFormat="1" ht="15">
      <c r="A79" s="38"/>
      <c r="B79" s="30" t="s">
        <v>270</v>
      </c>
      <c r="C79" s="35"/>
      <c r="D79" s="22">
        <v>68</v>
      </c>
      <c r="E79" s="14" t="s">
        <v>403</v>
      </c>
      <c r="F79" s="19">
        <f>'[1]buget2008'!U81</f>
        <v>0</v>
      </c>
      <c r="G79" s="128"/>
      <c r="H79" s="128"/>
    </row>
    <row r="80" spans="1:8" s="3" customFormat="1" ht="15">
      <c r="A80" s="38" t="s">
        <v>688</v>
      </c>
      <c r="B80" s="35"/>
      <c r="C80" s="30"/>
      <c r="D80" s="22">
        <v>69</v>
      </c>
      <c r="E80" s="14" t="s">
        <v>404</v>
      </c>
      <c r="F80" s="10">
        <f>F81+F83+F82</f>
        <v>700</v>
      </c>
      <c r="G80" s="127"/>
      <c r="H80" s="127"/>
    </row>
    <row r="81" spans="1:8" s="3" customFormat="1" ht="15">
      <c r="A81" s="38"/>
      <c r="B81" s="37" t="s">
        <v>271</v>
      </c>
      <c r="C81" s="35"/>
      <c r="D81" s="22">
        <v>70</v>
      </c>
      <c r="E81" s="14" t="s">
        <v>405</v>
      </c>
      <c r="F81" s="19">
        <f>'[1]buget2008'!U83</f>
        <v>0</v>
      </c>
      <c r="G81" s="128"/>
      <c r="H81" s="128"/>
    </row>
    <row r="82" spans="1:8" s="3" customFormat="1" ht="15">
      <c r="A82" s="38"/>
      <c r="B82" s="35" t="s">
        <v>689</v>
      </c>
      <c r="C82" s="35"/>
      <c r="D82" s="22">
        <v>71</v>
      </c>
      <c r="E82" s="14" t="s">
        <v>683</v>
      </c>
      <c r="F82" s="19">
        <f>'[1]buget2008'!U84</f>
        <v>0</v>
      </c>
      <c r="G82" s="128"/>
      <c r="H82" s="128"/>
    </row>
    <row r="83" spans="1:8" s="3" customFormat="1" ht="15">
      <c r="A83" s="38"/>
      <c r="B83" s="37" t="s">
        <v>272</v>
      </c>
      <c r="C83" s="35"/>
      <c r="D83" s="22">
        <v>72</v>
      </c>
      <c r="E83" s="14" t="s">
        <v>406</v>
      </c>
      <c r="F83" s="19">
        <f>'[1]buget2008'!U85</f>
        <v>700</v>
      </c>
      <c r="G83" s="128"/>
      <c r="H83" s="128"/>
    </row>
    <row r="84" spans="1:8" s="3" customFormat="1" ht="15">
      <c r="A84" s="38" t="s">
        <v>690</v>
      </c>
      <c r="B84" s="35"/>
      <c r="C84" s="30"/>
      <c r="D84" s="22">
        <v>73</v>
      </c>
      <c r="E84" s="14" t="s">
        <v>407</v>
      </c>
      <c r="F84" s="10">
        <f>F85+F86</f>
        <v>0</v>
      </c>
      <c r="G84" s="127"/>
      <c r="H84" s="127"/>
    </row>
    <row r="85" spans="1:8" s="3" customFormat="1" ht="15">
      <c r="A85" s="38"/>
      <c r="B85" s="37" t="s">
        <v>273</v>
      </c>
      <c r="C85" s="35"/>
      <c r="D85" s="22">
        <v>74</v>
      </c>
      <c r="E85" s="14" t="s">
        <v>408</v>
      </c>
      <c r="F85" s="19">
        <f>'[1]buget2008'!U87</f>
        <v>0</v>
      </c>
      <c r="G85" s="128"/>
      <c r="H85" s="128"/>
    </row>
    <row r="86" spans="1:8" s="3" customFormat="1" ht="15">
      <c r="A86" s="38"/>
      <c r="B86" s="30" t="s">
        <v>274</v>
      </c>
      <c r="C86" s="35"/>
      <c r="D86" s="22">
        <v>75</v>
      </c>
      <c r="E86" s="14" t="s">
        <v>409</v>
      </c>
      <c r="F86" s="19">
        <f>'[1]buget2008'!U88</f>
        <v>0</v>
      </c>
      <c r="G86" s="128"/>
      <c r="H86" s="128"/>
    </row>
    <row r="87" spans="1:8" s="3" customFormat="1" ht="18">
      <c r="A87" s="49" t="s">
        <v>691</v>
      </c>
      <c r="B87" s="40"/>
      <c r="C87" s="32"/>
      <c r="D87" s="22">
        <v>76</v>
      </c>
      <c r="E87" s="14" t="s">
        <v>410</v>
      </c>
      <c r="F87" s="10">
        <f>F88</f>
        <v>540</v>
      </c>
      <c r="G87" s="127"/>
      <c r="H87" s="127"/>
    </row>
    <row r="88" spans="1:8" s="3" customFormat="1" ht="15">
      <c r="A88" s="38" t="s">
        <v>692</v>
      </c>
      <c r="B88" s="35"/>
      <c r="C88" s="30"/>
      <c r="D88" s="22">
        <v>77</v>
      </c>
      <c r="E88" s="14" t="s">
        <v>411</v>
      </c>
      <c r="F88" s="10">
        <f>SUM(F89:F92)</f>
        <v>540</v>
      </c>
      <c r="G88" s="127"/>
      <c r="H88" s="127"/>
    </row>
    <row r="89" spans="1:8" s="3" customFormat="1" ht="15">
      <c r="A89" s="38"/>
      <c r="B89" s="30" t="s">
        <v>275</v>
      </c>
      <c r="C89" s="35"/>
      <c r="D89" s="22">
        <v>78</v>
      </c>
      <c r="E89" s="14" t="s">
        <v>412</v>
      </c>
      <c r="F89" s="19">
        <f>'[1]buget2008'!U91</f>
        <v>240</v>
      </c>
      <c r="G89" s="128"/>
      <c r="H89" s="128"/>
    </row>
    <row r="90" spans="1:8" s="3" customFormat="1" ht="15">
      <c r="A90" s="38"/>
      <c r="B90" s="30" t="s">
        <v>276</v>
      </c>
      <c r="C90" s="35"/>
      <c r="D90" s="22">
        <v>79</v>
      </c>
      <c r="E90" s="14" t="s">
        <v>413</v>
      </c>
      <c r="F90" s="19">
        <f>'[1]buget2008'!U92</f>
        <v>300</v>
      </c>
      <c r="G90" s="128"/>
      <c r="H90" s="128"/>
    </row>
    <row r="91" spans="1:8" s="3" customFormat="1" ht="15">
      <c r="A91" s="38"/>
      <c r="B91" s="30" t="s">
        <v>277</v>
      </c>
      <c r="C91" s="35"/>
      <c r="D91" s="22">
        <v>80</v>
      </c>
      <c r="E91" s="14" t="s">
        <v>414</v>
      </c>
      <c r="F91" s="19">
        <f>'[1]buget2008'!U93</f>
        <v>0</v>
      </c>
      <c r="G91" s="128"/>
      <c r="H91" s="128"/>
    </row>
    <row r="92" spans="1:8" s="3" customFormat="1" ht="15">
      <c r="A92" s="38"/>
      <c r="B92" s="30" t="s">
        <v>278</v>
      </c>
      <c r="C92" s="35"/>
      <c r="D92" s="22">
        <v>81</v>
      </c>
      <c r="E92" s="14" t="s">
        <v>415</v>
      </c>
      <c r="F92" s="19">
        <f>'[1]buget2008'!U94</f>
        <v>0</v>
      </c>
      <c r="G92" s="128"/>
      <c r="H92" s="128"/>
    </row>
    <row r="93" spans="1:8" s="3" customFormat="1" ht="18">
      <c r="A93" s="50" t="s">
        <v>693</v>
      </c>
      <c r="B93" s="30"/>
      <c r="C93" s="30"/>
      <c r="D93" s="22">
        <v>82</v>
      </c>
      <c r="E93" s="14" t="s">
        <v>416</v>
      </c>
      <c r="F93" s="10">
        <f>F94</f>
        <v>2191</v>
      </c>
      <c r="G93" s="127"/>
      <c r="H93" s="127"/>
    </row>
    <row r="94" spans="1:8" s="3" customFormat="1" ht="15">
      <c r="A94" s="31" t="s">
        <v>694</v>
      </c>
      <c r="B94" s="30"/>
      <c r="C94" s="36"/>
      <c r="D94" s="22">
        <v>83</v>
      </c>
      <c r="E94" s="14" t="s">
        <v>417</v>
      </c>
      <c r="F94" s="10">
        <f>F95+F114</f>
        <v>2191</v>
      </c>
      <c r="G94" s="127"/>
      <c r="H94" s="127"/>
    </row>
    <row r="95" spans="1:8" s="3" customFormat="1" ht="15">
      <c r="A95" s="31" t="s">
        <v>695</v>
      </c>
      <c r="B95" s="35"/>
      <c r="C95" s="32"/>
      <c r="D95" s="22">
        <v>84</v>
      </c>
      <c r="E95" s="14" t="s">
        <v>418</v>
      </c>
      <c r="F95" s="10">
        <f>F96+F106</f>
        <v>2191</v>
      </c>
      <c r="G95" s="127"/>
      <c r="H95" s="127"/>
    </row>
    <row r="96" spans="1:8" s="3" customFormat="1" ht="15">
      <c r="A96" s="31" t="s">
        <v>696</v>
      </c>
      <c r="B96" s="35"/>
      <c r="C96" s="36"/>
      <c r="D96" s="22">
        <v>85</v>
      </c>
      <c r="E96" s="14" t="s">
        <v>419</v>
      </c>
      <c r="F96" s="10">
        <f>SUM(F97:F105)</f>
        <v>159</v>
      </c>
      <c r="G96" s="127"/>
      <c r="H96" s="127"/>
    </row>
    <row r="97" spans="1:8" s="3" customFormat="1" ht="15">
      <c r="A97" s="31"/>
      <c r="B97" s="37" t="s">
        <v>279</v>
      </c>
      <c r="C97" s="35"/>
      <c r="D97" s="22">
        <v>86</v>
      </c>
      <c r="E97" s="14" t="s">
        <v>420</v>
      </c>
      <c r="F97" s="19">
        <f>'[1]buget2008'!U99</f>
        <v>0</v>
      </c>
      <c r="G97" s="128"/>
      <c r="H97" s="128"/>
    </row>
    <row r="98" spans="1:8" s="3" customFormat="1" ht="15">
      <c r="A98" s="31"/>
      <c r="B98" s="37" t="s">
        <v>280</v>
      </c>
      <c r="C98" s="35"/>
      <c r="D98" s="22">
        <v>87</v>
      </c>
      <c r="E98" s="14" t="s">
        <v>421</v>
      </c>
      <c r="F98" s="19">
        <f>'[1]buget2008'!U100</f>
        <v>0</v>
      </c>
      <c r="G98" s="128"/>
      <c r="H98" s="128"/>
    </row>
    <row r="99" spans="1:8" s="3" customFormat="1" ht="15">
      <c r="A99" s="31"/>
      <c r="B99" s="37" t="s">
        <v>281</v>
      </c>
      <c r="C99" s="35"/>
      <c r="D99" s="22">
        <v>88</v>
      </c>
      <c r="E99" s="14" t="s">
        <v>422</v>
      </c>
      <c r="F99" s="19">
        <f>'[1]buget2008'!U101</f>
        <v>0</v>
      </c>
      <c r="G99" s="128"/>
      <c r="H99" s="128"/>
    </row>
    <row r="100" spans="1:8" s="3" customFormat="1" ht="15">
      <c r="A100" s="34"/>
      <c r="B100" s="37" t="s">
        <v>282</v>
      </c>
      <c r="C100" s="35"/>
      <c r="D100" s="22">
        <v>89</v>
      </c>
      <c r="E100" s="14" t="s">
        <v>423</v>
      </c>
      <c r="F100" s="19">
        <f>'[1]buget2008'!U102</f>
        <v>0</v>
      </c>
      <c r="G100" s="128"/>
      <c r="H100" s="128"/>
    </row>
    <row r="101" spans="1:8" s="3" customFormat="1" ht="15">
      <c r="A101" s="51"/>
      <c r="B101" s="161" t="s">
        <v>424</v>
      </c>
      <c r="C101" s="161"/>
      <c r="D101" s="22">
        <v>90</v>
      </c>
      <c r="E101" s="14" t="s">
        <v>425</v>
      </c>
      <c r="F101" s="19">
        <f>'[1]buget2008'!U103</f>
        <v>0</v>
      </c>
      <c r="G101" s="128"/>
      <c r="H101" s="128"/>
    </row>
    <row r="102" spans="1:8" s="3" customFormat="1" ht="15">
      <c r="A102" s="31"/>
      <c r="B102" s="37" t="s">
        <v>283</v>
      </c>
      <c r="C102" s="35"/>
      <c r="D102" s="22">
        <v>91</v>
      </c>
      <c r="E102" s="14" t="s">
        <v>426</v>
      </c>
      <c r="F102" s="19">
        <f>'[1]buget2008'!U104</f>
        <v>0</v>
      </c>
      <c r="G102" s="128"/>
      <c r="H102" s="128"/>
    </row>
    <row r="103" spans="1:8" s="3" customFormat="1" ht="15">
      <c r="A103" s="31"/>
      <c r="B103" s="161" t="s">
        <v>427</v>
      </c>
      <c r="C103" s="161"/>
      <c r="D103" s="22">
        <v>92</v>
      </c>
      <c r="E103" s="14" t="s">
        <v>428</v>
      </c>
      <c r="F103" s="19">
        <f>'[1]buget2008'!U105</f>
        <v>0</v>
      </c>
      <c r="G103" s="128"/>
      <c r="H103" s="128"/>
    </row>
    <row r="104" spans="1:8" s="3" customFormat="1" ht="15">
      <c r="A104" s="31"/>
      <c r="B104" s="170" t="s">
        <v>742</v>
      </c>
      <c r="C104" s="171"/>
      <c r="D104" s="22"/>
      <c r="E104" s="14" t="s">
        <v>743</v>
      </c>
      <c r="F104" s="19">
        <f>'[1]buget2008'!U106</f>
        <v>0</v>
      </c>
      <c r="G104" s="128"/>
      <c r="H104" s="128"/>
    </row>
    <row r="105" spans="1:8" s="3" customFormat="1" ht="15">
      <c r="A105" s="31"/>
      <c r="B105" s="170" t="s">
        <v>757</v>
      </c>
      <c r="C105" s="169"/>
      <c r="D105" s="22"/>
      <c r="E105" s="14" t="s">
        <v>756</v>
      </c>
      <c r="F105" s="19">
        <f>'[1]buget2008'!U107</f>
        <v>159</v>
      </c>
      <c r="G105" s="128"/>
      <c r="H105" s="128"/>
    </row>
    <row r="106" spans="1:8" s="3" customFormat="1" ht="15">
      <c r="A106" s="31" t="s">
        <v>697</v>
      </c>
      <c r="B106" s="35"/>
      <c r="C106" s="36"/>
      <c r="D106" s="22">
        <v>93</v>
      </c>
      <c r="E106" s="14" t="s">
        <v>429</v>
      </c>
      <c r="F106" s="10">
        <f>SUM(F107:F113)</f>
        <v>2032</v>
      </c>
      <c r="G106" s="127"/>
      <c r="H106" s="127"/>
    </row>
    <row r="107" spans="1:8" s="3" customFormat="1" ht="15">
      <c r="A107" s="31"/>
      <c r="B107" s="37" t="s">
        <v>284</v>
      </c>
      <c r="C107" s="35"/>
      <c r="D107" s="22">
        <v>94</v>
      </c>
      <c r="E107" s="14" t="s">
        <v>430</v>
      </c>
      <c r="F107" s="19">
        <f>'[1]buget2008'!U109</f>
        <v>0</v>
      </c>
      <c r="G107" s="128"/>
      <c r="H107" s="128"/>
    </row>
    <row r="108" spans="1:8" s="3" customFormat="1" ht="15">
      <c r="A108" s="31"/>
      <c r="B108" s="37" t="s">
        <v>285</v>
      </c>
      <c r="C108" s="35"/>
      <c r="D108" s="22">
        <v>95</v>
      </c>
      <c r="E108" s="14" t="s">
        <v>431</v>
      </c>
      <c r="F108" s="19">
        <f>'[1]buget2008'!U110</f>
        <v>0</v>
      </c>
      <c r="G108" s="128"/>
      <c r="H108" s="128"/>
    </row>
    <row r="109" spans="1:8" s="3" customFormat="1" ht="15">
      <c r="A109" s="31"/>
      <c r="B109" s="37" t="s">
        <v>286</v>
      </c>
      <c r="C109" s="35"/>
      <c r="D109" s="22">
        <v>96</v>
      </c>
      <c r="E109" s="14" t="s">
        <v>432</v>
      </c>
      <c r="F109" s="19">
        <f>'[1]buget2008'!U111</f>
        <v>10</v>
      </c>
      <c r="G109" s="128"/>
      <c r="H109" s="128"/>
    </row>
    <row r="110" spans="1:8" s="3" customFormat="1" ht="15">
      <c r="A110" s="31"/>
      <c r="B110" s="53" t="s">
        <v>747</v>
      </c>
      <c r="C110" s="35"/>
      <c r="D110" s="22"/>
      <c r="E110" s="14" t="s">
        <v>746</v>
      </c>
      <c r="F110" s="19">
        <f>'[1]buget2008'!U112</f>
        <v>1923</v>
      </c>
      <c r="G110" s="128"/>
      <c r="H110" s="128"/>
    </row>
    <row r="111" spans="1:8" s="3" customFormat="1" ht="15">
      <c r="A111" s="31"/>
      <c r="B111" s="53" t="s">
        <v>752</v>
      </c>
      <c r="C111" s="35"/>
      <c r="D111" s="22"/>
      <c r="E111" s="14" t="s">
        <v>750</v>
      </c>
      <c r="F111" s="19">
        <f>'[1]buget2008'!U113</f>
        <v>54</v>
      </c>
      <c r="G111" s="128"/>
      <c r="H111" s="128"/>
    </row>
    <row r="112" spans="1:8" s="3" customFormat="1" ht="15">
      <c r="A112" s="31"/>
      <c r="B112" s="53" t="s">
        <v>753</v>
      </c>
      <c r="C112" s="35"/>
      <c r="D112" s="22"/>
      <c r="E112" s="14" t="s">
        <v>751</v>
      </c>
      <c r="F112" s="19">
        <f>'[1]buget2008'!U114</f>
        <v>11</v>
      </c>
      <c r="G112" s="128"/>
      <c r="H112" s="128"/>
    </row>
    <row r="113" spans="1:8" s="3" customFormat="1" ht="15">
      <c r="A113" s="31"/>
      <c r="B113" s="53" t="s">
        <v>754</v>
      </c>
      <c r="C113" s="35"/>
      <c r="D113" s="22"/>
      <c r="E113" s="14" t="s">
        <v>755</v>
      </c>
      <c r="F113" s="19">
        <f>'[1]buget2008'!U115</f>
        <v>34</v>
      </c>
      <c r="G113" s="128"/>
      <c r="H113" s="128"/>
    </row>
    <row r="114" spans="1:8" s="3" customFormat="1" ht="15">
      <c r="A114" s="34" t="s">
        <v>698</v>
      </c>
      <c r="B114" s="35"/>
      <c r="C114" s="30"/>
      <c r="D114" s="22">
        <v>97</v>
      </c>
      <c r="E114" s="14" t="s">
        <v>433</v>
      </c>
      <c r="F114" s="10">
        <f>SUM(F115:F117)</f>
        <v>0</v>
      </c>
      <c r="G114" s="127"/>
      <c r="H114" s="127"/>
    </row>
    <row r="115" spans="1:8" s="3" customFormat="1" ht="15">
      <c r="A115" s="31"/>
      <c r="B115" s="37" t="s">
        <v>287</v>
      </c>
      <c r="C115" s="35"/>
      <c r="D115" s="22">
        <v>98</v>
      </c>
      <c r="E115" s="14" t="s">
        <v>434</v>
      </c>
      <c r="F115" s="19">
        <f>'[1]buget2008'!U117</f>
        <v>0</v>
      </c>
      <c r="G115" s="128"/>
      <c r="H115" s="128"/>
    </row>
    <row r="116" spans="1:8" s="3" customFormat="1" ht="15">
      <c r="A116" s="54"/>
      <c r="B116" s="161" t="s">
        <v>435</v>
      </c>
      <c r="C116" s="161"/>
      <c r="D116" s="22">
        <v>99</v>
      </c>
      <c r="E116" s="14" t="s">
        <v>436</v>
      </c>
      <c r="F116" s="19">
        <f>'[1]buget2008'!U118</f>
        <v>0</v>
      </c>
      <c r="G116" s="128"/>
      <c r="H116" s="128"/>
    </row>
    <row r="117" spans="1:8" s="3" customFormat="1" ht="15">
      <c r="A117" s="54"/>
      <c r="B117" s="161" t="s">
        <v>699</v>
      </c>
      <c r="C117" s="161"/>
      <c r="D117" s="22">
        <v>100</v>
      </c>
      <c r="E117" s="14" t="s">
        <v>437</v>
      </c>
      <c r="F117" s="19">
        <f>'[1]buget2008'!U119</f>
        <v>0</v>
      </c>
      <c r="G117" s="128"/>
      <c r="H117" s="128"/>
    </row>
    <row r="118" spans="1:8" s="3" customFormat="1" ht="12.75">
      <c r="A118" s="55"/>
      <c r="B118" s="55"/>
      <c r="C118" s="55"/>
      <c r="D118" s="22">
        <v>101</v>
      </c>
      <c r="E118" s="14"/>
      <c r="F118" s="19"/>
      <c r="G118" s="128"/>
      <c r="H118" s="128"/>
    </row>
    <row r="119" spans="1:8" s="3" customFormat="1" ht="18">
      <c r="A119" s="50" t="s">
        <v>700</v>
      </c>
      <c r="B119" s="26"/>
      <c r="C119" s="50"/>
      <c r="D119" s="22">
        <v>102</v>
      </c>
      <c r="E119" s="14" t="s">
        <v>438</v>
      </c>
      <c r="F119" s="10">
        <f>F180+F249+F288+F445+F515</f>
        <v>192381</v>
      </c>
      <c r="G119" s="127"/>
      <c r="H119" s="127"/>
    </row>
    <row r="120" spans="1:8" s="3" customFormat="1" ht="15.75">
      <c r="A120" s="172" t="s">
        <v>701</v>
      </c>
      <c r="B120" s="172"/>
      <c r="C120" s="172"/>
      <c r="D120" s="22">
        <v>103</v>
      </c>
      <c r="E120" s="15" t="s">
        <v>439</v>
      </c>
      <c r="F120" s="10"/>
      <c r="G120" s="127"/>
      <c r="H120" s="127"/>
    </row>
    <row r="121" spans="1:8" s="3" customFormat="1" ht="29.25" customHeight="1">
      <c r="A121" s="154" t="s">
        <v>702</v>
      </c>
      <c r="B121" s="155"/>
      <c r="C121" s="156"/>
      <c r="D121" s="22">
        <v>104</v>
      </c>
      <c r="E121" s="15">
        <v>10</v>
      </c>
      <c r="F121" s="10">
        <f>F183+F206+F252+F270+F291+F335+F363+F407+F448+F485+F518+F544+F573+F596</f>
        <v>102757</v>
      </c>
      <c r="G121" s="127"/>
      <c r="H121" s="127"/>
    </row>
    <row r="122" spans="1:8" s="3" customFormat="1" ht="28.5" customHeight="1">
      <c r="A122" s="154" t="s">
        <v>703</v>
      </c>
      <c r="B122" s="155"/>
      <c r="C122" s="156"/>
      <c r="D122" s="22">
        <v>105</v>
      </c>
      <c r="E122" s="14">
        <v>20</v>
      </c>
      <c r="F122" s="10">
        <f>F184+F207+F253+F271+F292+F336+F364+F408+F449+F486+F519+F545+F574+F597</f>
        <v>41138</v>
      </c>
      <c r="G122" s="127"/>
      <c r="H122" s="127"/>
    </row>
    <row r="123" spans="1:8" s="3" customFormat="1" ht="15">
      <c r="A123" s="56" t="s">
        <v>704</v>
      </c>
      <c r="B123" s="35"/>
      <c r="C123" s="56"/>
      <c r="D123" s="22">
        <v>106</v>
      </c>
      <c r="E123" s="14">
        <v>30</v>
      </c>
      <c r="F123" s="10">
        <f>F233</f>
        <v>2400</v>
      </c>
      <c r="G123" s="127"/>
      <c r="H123" s="127"/>
    </row>
    <row r="124" spans="1:8" s="3" customFormat="1" ht="15">
      <c r="A124" s="56"/>
      <c r="B124" s="160" t="s">
        <v>705</v>
      </c>
      <c r="C124" s="160"/>
      <c r="D124" s="22">
        <v>107</v>
      </c>
      <c r="E124" s="15" t="s">
        <v>440</v>
      </c>
      <c r="F124" s="10">
        <f>F235</f>
        <v>2400</v>
      </c>
      <c r="G124" s="127"/>
      <c r="H124" s="127"/>
    </row>
    <row r="125" spans="1:8" s="3" customFormat="1" ht="15">
      <c r="A125" s="56"/>
      <c r="B125" s="160" t="s">
        <v>706</v>
      </c>
      <c r="C125" s="160"/>
      <c r="D125" s="22">
        <v>108</v>
      </c>
      <c r="E125" s="15" t="s">
        <v>378</v>
      </c>
      <c r="F125" s="10">
        <f>F236</f>
        <v>0</v>
      </c>
      <c r="G125" s="127"/>
      <c r="H125" s="127"/>
    </row>
    <row r="126" spans="1:8" s="3" customFormat="1" ht="15">
      <c r="A126" s="56"/>
      <c r="B126" s="58" t="s">
        <v>707</v>
      </c>
      <c r="C126" s="58"/>
      <c r="D126" s="22">
        <v>109</v>
      </c>
      <c r="E126" s="15" t="s">
        <v>441</v>
      </c>
      <c r="F126" s="10">
        <f>F237</f>
        <v>0</v>
      </c>
      <c r="G126" s="127"/>
      <c r="H126" s="127"/>
    </row>
    <row r="127" spans="1:8" s="3" customFormat="1" ht="15">
      <c r="A127" s="56" t="s">
        <v>708</v>
      </c>
      <c r="B127" s="35"/>
      <c r="C127" s="59"/>
      <c r="D127" s="22">
        <v>110</v>
      </c>
      <c r="E127" s="15" t="s">
        <v>442</v>
      </c>
      <c r="F127" s="10">
        <f>F546+F598</f>
        <v>6623</v>
      </c>
      <c r="G127" s="127"/>
      <c r="H127" s="127"/>
    </row>
    <row r="128" spans="1:8" s="3" customFormat="1" ht="15">
      <c r="A128" s="59"/>
      <c r="B128" s="56" t="s">
        <v>709</v>
      </c>
      <c r="C128" s="60"/>
      <c r="D128" s="22">
        <v>111</v>
      </c>
      <c r="E128" s="15" t="s">
        <v>443</v>
      </c>
      <c r="F128" s="10">
        <f>F547+F599</f>
        <v>4700</v>
      </c>
      <c r="G128" s="127"/>
      <c r="H128" s="127"/>
    </row>
    <row r="129" spans="1:8" s="3" customFormat="1" ht="14.25">
      <c r="A129" s="59"/>
      <c r="B129" s="167" t="s">
        <v>744</v>
      </c>
      <c r="C129" s="168"/>
      <c r="D129" s="22"/>
      <c r="E129" s="14" t="s">
        <v>745</v>
      </c>
      <c r="F129" s="10">
        <f>F548+F600</f>
        <v>1923</v>
      </c>
      <c r="G129" s="127"/>
      <c r="H129" s="127"/>
    </row>
    <row r="130" spans="1:8" s="3" customFormat="1" ht="15">
      <c r="A130" s="54" t="s">
        <v>710</v>
      </c>
      <c r="B130" s="35"/>
      <c r="C130" s="34"/>
      <c r="D130" s="22">
        <v>112</v>
      </c>
      <c r="E130" s="14">
        <v>50</v>
      </c>
      <c r="F130" s="10">
        <f>F209</f>
        <v>1000</v>
      </c>
      <c r="G130" s="127"/>
      <c r="H130" s="127"/>
    </row>
    <row r="131" spans="1:8" s="3" customFormat="1" ht="15">
      <c r="A131" s="59"/>
      <c r="B131" s="56" t="s">
        <v>711</v>
      </c>
      <c r="C131" s="59"/>
      <c r="D131" s="22">
        <v>113</v>
      </c>
      <c r="E131" s="15" t="s">
        <v>444</v>
      </c>
      <c r="F131" s="10">
        <f>F209</f>
        <v>1000</v>
      </c>
      <c r="G131" s="127"/>
      <c r="H131" s="127"/>
    </row>
    <row r="132" spans="1:8" s="3" customFormat="1" ht="15">
      <c r="A132" s="167" t="s">
        <v>712</v>
      </c>
      <c r="B132" s="167"/>
      <c r="C132" s="167"/>
      <c r="D132" s="22">
        <v>114</v>
      </c>
      <c r="E132" s="15" t="s">
        <v>445</v>
      </c>
      <c r="F132" s="10">
        <f>F186+F211+F241+F293+F337+F365+F409+F450+F487+F549+F600+F633</f>
        <v>4886</v>
      </c>
      <c r="G132" s="127"/>
      <c r="H132" s="127"/>
    </row>
    <row r="133" spans="1:8" s="3" customFormat="1" ht="14.25">
      <c r="A133" s="59"/>
      <c r="B133" s="167" t="s">
        <v>713</v>
      </c>
      <c r="C133" s="169"/>
      <c r="D133" s="22">
        <v>115</v>
      </c>
      <c r="E133" s="14" t="s">
        <v>446</v>
      </c>
      <c r="F133" s="10">
        <f>F186+F211+F242+F294+F338+F366+F410+F451+F488+F550+F601+F634</f>
        <v>4886</v>
      </c>
      <c r="G133" s="127"/>
      <c r="H133" s="127"/>
    </row>
    <row r="134" spans="1:8" s="3" customFormat="1" ht="28.5">
      <c r="A134" s="61"/>
      <c r="B134" s="62"/>
      <c r="C134" s="63" t="s">
        <v>714</v>
      </c>
      <c r="D134" s="22">
        <v>116</v>
      </c>
      <c r="E134" s="14" t="s">
        <v>447</v>
      </c>
      <c r="F134" s="10">
        <f>F187+F212+F243+F295+F339+F367+F411+F452+F489+F551+F602+F635</f>
        <v>4886</v>
      </c>
      <c r="G134" s="127"/>
      <c r="H134" s="127"/>
    </row>
    <row r="135" spans="1:8" s="3" customFormat="1" ht="15">
      <c r="A135" s="56"/>
      <c r="B135" s="62"/>
      <c r="C135" s="37" t="s">
        <v>715</v>
      </c>
      <c r="D135" s="22">
        <v>117</v>
      </c>
      <c r="E135" s="14" t="s">
        <v>448</v>
      </c>
      <c r="F135" s="10">
        <f>F339</f>
        <v>0</v>
      </c>
      <c r="G135" s="127"/>
      <c r="H135" s="127"/>
    </row>
    <row r="136" spans="1:8" s="3" customFormat="1" ht="28.5">
      <c r="A136" s="30"/>
      <c r="B136" s="62"/>
      <c r="C136" s="36" t="s">
        <v>716</v>
      </c>
      <c r="D136" s="22">
        <v>118</v>
      </c>
      <c r="E136" s="14" t="s">
        <v>449</v>
      </c>
      <c r="F136" s="10">
        <f>F243</f>
        <v>0</v>
      </c>
      <c r="G136" s="127"/>
      <c r="H136" s="127"/>
    </row>
    <row r="137" spans="1:8" s="3" customFormat="1" ht="28.5">
      <c r="A137" s="56"/>
      <c r="B137" s="62"/>
      <c r="C137" s="36" t="s">
        <v>717</v>
      </c>
      <c r="D137" s="22">
        <v>119</v>
      </c>
      <c r="E137" s="14" t="s">
        <v>450</v>
      </c>
      <c r="F137" s="10">
        <f>F244</f>
        <v>0</v>
      </c>
      <c r="G137" s="127"/>
      <c r="H137" s="127"/>
    </row>
    <row r="138" spans="1:8" s="3" customFormat="1" ht="42.75">
      <c r="A138" s="56"/>
      <c r="B138" s="62"/>
      <c r="C138" s="36" t="s">
        <v>718</v>
      </c>
      <c r="D138" s="22">
        <v>120</v>
      </c>
      <c r="E138" s="14" t="s">
        <v>451</v>
      </c>
      <c r="F138" s="10">
        <f>F245</f>
        <v>0</v>
      </c>
      <c r="G138" s="127"/>
      <c r="H138" s="127"/>
    </row>
    <row r="139" spans="1:8" s="3" customFormat="1" ht="15">
      <c r="A139" s="56" t="s">
        <v>719</v>
      </c>
      <c r="B139" s="35"/>
      <c r="C139" s="56"/>
      <c r="D139" s="22">
        <v>121</v>
      </c>
      <c r="E139" s="15">
        <v>55</v>
      </c>
      <c r="F139" s="10">
        <f>F296+F368+F412+F453+F490+F520+F552+F603+F636</f>
        <v>150</v>
      </c>
      <c r="G139" s="127"/>
      <c r="H139" s="127"/>
    </row>
    <row r="140" spans="1:8" s="3" customFormat="1" ht="15">
      <c r="A140" s="62"/>
      <c r="B140" s="56" t="s">
        <v>720</v>
      </c>
      <c r="C140" s="56"/>
      <c r="D140" s="22">
        <v>122</v>
      </c>
      <c r="E140" s="14" t="s">
        <v>452</v>
      </c>
      <c r="F140" s="10">
        <f>F297+F369+F413+F454+F491+F521+F553+F604+F637</f>
        <v>150</v>
      </c>
      <c r="G140" s="127"/>
      <c r="H140" s="127"/>
    </row>
    <row r="141" spans="1:8" s="3" customFormat="1" ht="15">
      <c r="A141" s="56"/>
      <c r="B141" s="56"/>
      <c r="C141" s="36" t="s">
        <v>721</v>
      </c>
      <c r="D141" s="22">
        <v>123</v>
      </c>
      <c r="E141" s="14" t="s">
        <v>453</v>
      </c>
      <c r="F141" s="10">
        <f>F414</f>
        <v>0</v>
      </c>
      <c r="G141" s="127"/>
      <c r="H141" s="127"/>
    </row>
    <row r="142" spans="1:8" s="3" customFormat="1" ht="15">
      <c r="A142" s="56"/>
      <c r="B142" s="56"/>
      <c r="C142" s="36" t="s">
        <v>722</v>
      </c>
      <c r="D142" s="22">
        <v>124</v>
      </c>
      <c r="E142" s="14" t="s">
        <v>454</v>
      </c>
      <c r="F142" s="10">
        <f>F415+F492+F298</f>
        <v>150</v>
      </c>
      <c r="G142" s="127"/>
      <c r="H142" s="127"/>
    </row>
    <row r="143" spans="1:8" s="3" customFormat="1" ht="28.5">
      <c r="A143" s="56"/>
      <c r="B143" s="56"/>
      <c r="C143" s="36" t="s">
        <v>723</v>
      </c>
      <c r="D143" s="22">
        <v>125</v>
      </c>
      <c r="E143" s="14" t="s">
        <v>455</v>
      </c>
      <c r="F143" s="10">
        <f>F455+F493+F554+F605</f>
        <v>0</v>
      </c>
      <c r="G143" s="127"/>
      <c r="H143" s="127"/>
    </row>
    <row r="144" spans="1:8" s="3" customFormat="1" ht="15">
      <c r="A144" s="56"/>
      <c r="B144" s="64"/>
      <c r="C144" s="36" t="s">
        <v>724</v>
      </c>
      <c r="D144" s="22">
        <v>126</v>
      </c>
      <c r="E144" s="14" t="s">
        <v>456</v>
      </c>
      <c r="F144" s="10">
        <f>F521</f>
        <v>0</v>
      </c>
      <c r="G144" s="127"/>
      <c r="H144" s="127"/>
    </row>
    <row r="145" spans="1:8" s="3" customFormat="1" ht="15">
      <c r="A145" s="56"/>
      <c r="B145" s="64"/>
      <c r="C145" s="36" t="s">
        <v>725</v>
      </c>
      <c r="D145" s="22">
        <v>127</v>
      </c>
      <c r="E145" s="14" t="s">
        <v>457</v>
      </c>
      <c r="F145" s="10">
        <f>F638</f>
        <v>0</v>
      </c>
      <c r="G145" s="127"/>
      <c r="H145" s="127"/>
    </row>
    <row r="146" spans="1:8" s="3" customFormat="1" ht="15">
      <c r="A146" s="56"/>
      <c r="B146" s="64"/>
      <c r="C146" s="36" t="s">
        <v>726</v>
      </c>
      <c r="D146" s="22">
        <v>128</v>
      </c>
      <c r="E146" s="14" t="s">
        <v>458</v>
      </c>
      <c r="F146" s="10">
        <f>F299+F370+F416+F456+F494+F523+F606+F639</f>
        <v>0</v>
      </c>
      <c r="G146" s="127"/>
      <c r="H146" s="127"/>
    </row>
    <row r="147" spans="1:8" s="3" customFormat="1" ht="15">
      <c r="A147" s="56" t="s">
        <v>727</v>
      </c>
      <c r="B147" s="35"/>
      <c r="C147" s="37"/>
      <c r="D147" s="22">
        <v>129</v>
      </c>
      <c r="E147" s="15">
        <v>57</v>
      </c>
      <c r="F147" s="10">
        <f>F300+F340+F417</f>
        <v>4552</v>
      </c>
      <c r="G147" s="127"/>
      <c r="H147" s="127"/>
    </row>
    <row r="148" spans="1:8" s="3" customFormat="1" ht="15">
      <c r="A148" s="56"/>
      <c r="B148" s="65" t="s">
        <v>728</v>
      </c>
      <c r="C148" s="66"/>
      <c r="D148" s="22">
        <v>130</v>
      </c>
      <c r="E148" s="14" t="s">
        <v>459</v>
      </c>
      <c r="F148" s="10">
        <f>F301+F341+F418</f>
        <v>4552</v>
      </c>
      <c r="G148" s="127"/>
      <c r="H148" s="127"/>
    </row>
    <row r="149" spans="1:8" s="3" customFormat="1" ht="15">
      <c r="A149" s="67"/>
      <c r="B149" s="56"/>
      <c r="C149" s="68" t="s">
        <v>729</v>
      </c>
      <c r="D149" s="22">
        <v>131</v>
      </c>
      <c r="E149" s="14" t="s">
        <v>460</v>
      </c>
      <c r="F149" s="10">
        <f>F419</f>
        <v>4552</v>
      </c>
      <c r="G149" s="127"/>
      <c r="H149" s="127"/>
    </row>
    <row r="150" spans="1:8" s="3" customFormat="1" ht="15">
      <c r="A150" s="59"/>
      <c r="B150" s="57"/>
      <c r="C150" s="68" t="s">
        <v>730</v>
      </c>
      <c r="D150" s="22">
        <v>132</v>
      </c>
      <c r="E150" s="14" t="s">
        <v>461</v>
      </c>
      <c r="F150" s="10">
        <f>F302+F342</f>
        <v>0</v>
      </c>
      <c r="G150" s="127"/>
      <c r="H150" s="127"/>
    </row>
    <row r="151" spans="1:8" s="3" customFormat="1" ht="15">
      <c r="A151" s="54" t="s">
        <v>731</v>
      </c>
      <c r="B151" s="35"/>
      <c r="C151" s="37"/>
      <c r="D151" s="22">
        <v>133</v>
      </c>
      <c r="E151" s="15">
        <v>59</v>
      </c>
      <c r="F151" s="10">
        <f>F303+F340+F420+F371+F640</f>
        <v>150</v>
      </c>
      <c r="G151" s="127"/>
      <c r="H151" s="127"/>
    </row>
    <row r="152" spans="1:8" s="3" customFormat="1" ht="15">
      <c r="A152" s="62"/>
      <c r="B152" s="56" t="s">
        <v>732</v>
      </c>
      <c r="C152" s="69"/>
      <c r="D152" s="22">
        <v>134</v>
      </c>
      <c r="E152" s="14" t="s">
        <v>462</v>
      </c>
      <c r="F152" s="10">
        <f>F304</f>
        <v>150</v>
      </c>
      <c r="G152" s="127"/>
      <c r="H152" s="127"/>
    </row>
    <row r="153" spans="1:8" s="3" customFormat="1" ht="15">
      <c r="A153" s="62"/>
      <c r="B153" s="34" t="s">
        <v>733</v>
      </c>
      <c r="C153" s="70"/>
      <c r="D153" s="22">
        <v>135</v>
      </c>
      <c r="E153" s="14" t="s">
        <v>463</v>
      </c>
      <c r="F153" s="10">
        <f>F641</f>
        <v>0</v>
      </c>
      <c r="G153" s="127"/>
      <c r="H153" s="127"/>
    </row>
    <row r="154" spans="1:8" s="3" customFormat="1" ht="15">
      <c r="A154" s="56"/>
      <c r="B154" s="34" t="s">
        <v>734</v>
      </c>
      <c r="C154" s="71"/>
      <c r="D154" s="22">
        <v>136</v>
      </c>
      <c r="E154" s="14" t="s">
        <v>464</v>
      </c>
      <c r="F154" s="10">
        <f>F305+F372+F421</f>
        <v>0</v>
      </c>
      <c r="G154" s="127"/>
      <c r="H154" s="127"/>
    </row>
    <row r="155" spans="1:8" s="3" customFormat="1" ht="15">
      <c r="A155" s="56"/>
      <c r="B155" s="34" t="s">
        <v>735</v>
      </c>
      <c r="C155" s="71"/>
      <c r="D155" s="22">
        <v>137</v>
      </c>
      <c r="E155" s="14" t="s">
        <v>465</v>
      </c>
      <c r="F155" s="10">
        <f>F373</f>
        <v>0</v>
      </c>
      <c r="G155" s="127"/>
      <c r="H155" s="127"/>
    </row>
    <row r="156" spans="1:8" s="3" customFormat="1" ht="15">
      <c r="A156" s="56"/>
      <c r="B156" s="34" t="s">
        <v>736</v>
      </c>
      <c r="C156" s="69"/>
      <c r="D156" s="22">
        <v>138</v>
      </c>
      <c r="E156" s="14" t="s">
        <v>466</v>
      </c>
      <c r="F156" s="10">
        <f>F374</f>
        <v>0</v>
      </c>
      <c r="G156" s="127"/>
      <c r="H156" s="127"/>
    </row>
    <row r="157" spans="1:8" s="3" customFormat="1" ht="29.25" customHeight="1">
      <c r="A157" s="154" t="s">
        <v>737</v>
      </c>
      <c r="B157" s="155"/>
      <c r="C157" s="156"/>
      <c r="D157" s="22">
        <v>139</v>
      </c>
      <c r="E157" s="15">
        <v>70</v>
      </c>
      <c r="F157" s="10">
        <f aca="true" t="shared" si="0" ref="F157:F163">F188+F214+F254+F272+F306+F343+F375+F422+F457+F495+F524+F555+F578+F607+F642</f>
        <v>24725</v>
      </c>
      <c r="G157" s="127"/>
      <c r="H157" s="127"/>
    </row>
    <row r="158" spans="1:8" s="3" customFormat="1" ht="31.5" customHeight="1">
      <c r="A158" s="154" t="s">
        <v>738</v>
      </c>
      <c r="B158" s="155"/>
      <c r="C158" s="156"/>
      <c r="D158" s="22">
        <v>140</v>
      </c>
      <c r="E158" s="15">
        <v>71</v>
      </c>
      <c r="F158" s="10">
        <f t="shared" si="0"/>
        <v>24325</v>
      </c>
      <c r="G158" s="127"/>
      <c r="H158" s="127"/>
    </row>
    <row r="159" spans="1:8" s="3" customFormat="1" ht="32.25" customHeight="1">
      <c r="A159" s="62"/>
      <c r="B159" s="151" t="s">
        <v>739</v>
      </c>
      <c r="C159" s="157"/>
      <c r="D159" s="22">
        <v>141</v>
      </c>
      <c r="E159" s="14" t="s">
        <v>467</v>
      </c>
      <c r="F159" s="10">
        <f t="shared" si="0"/>
        <v>24325</v>
      </c>
      <c r="G159" s="127"/>
      <c r="H159" s="127"/>
    </row>
    <row r="160" spans="1:8" s="3" customFormat="1" ht="26.25" customHeight="1">
      <c r="A160" s="62"/>
      <c r="B160" s="56"/>
      <c r="C160" s="137" t="s">
        <v>765</v>
      </c>
      <c r="D160" s="22">
        <v>142</v>
      </c>
      <c r="E160" s="11" t="s">
        <v>468</v>
      </c>
      <c r="F160" s="10">
        <f t="shared" si="0"/>
        <v>950</v>
      </c>
      <c r="G160" s="127"/>
      <c r="H160" s="127"/>
    </row>
    <row r="161" spans="1:8" s="3" customFormat="1" ht="25.5">
      <c r="A161" s="62"/>
      <c r="B161" s="56"/>
      <c r="C161" s="137" t="s">
        <v>0</v>
      </c>
      <c r="D161" s="22">
        <v>143</v>
      </c>
      <c r="E161" s="11" t="s">
        <v>469</v>
      </c>
      <c r="F161" s="10">
        <f t="shared" si="0"/>
        <v>0</v>
      </c>
      <c r="G161" s="127"/>
      <c r="H161" s="127"/>
    </row>
    <row r="162" spans="1:8" s="3" customFormat="1" ht="25.5">
      <c r="A162" s="62"/>
      <c r="B162" s="56"/>
      <c r="C162" s="137" t="s">
        <v>1</v>
      </c>
      <c r="D162" s="22">
        <v>144</v>
      </c>
      <c r="E162" s="11" t="s">
        <v>470</v>
      </c>
      <c r="F162" s="10">
        <f t="shared" si="0"/>
        <v>0</v>
      </c>
      <c r="G162" s="127"/>
      <c r="H162" s="127"/>
    </row>
    <row r="163" spans="1:8" s="3" customFormat="1" ht="25.5">
      <c r="A163" s="62"/>
      <c r="B163" s="56"/>
      <c r="C163" s="137" t="s">
        <v>2</v>
      </c>
      <c r="D163" s="22">
        <v>145</v>
      </c>
      <c r="E163" s="11" t="s">
        <v>471</v>
      </c>
      <c r="F163" s="10">
        <f t="shared" si="0"/>
        <v>23375</v>
      </c>
      <c r="G163" s="127"/>
      <c r="H163" s="127"/>
    </row>
    <row r="164" spans="1:8" s="3" customFormat="1" ht="12.75">
      <c r="A164" s="62"/>
      <c r="B164" s="148" t="s">
        <v>749</v>
      </c>
      <c r="C164" s="148"/>
      <c r="D164" s="22"/>
      <c r="E164" s="11" t="s">
        <v>748</v>
      </c>
      <c r="F164" s="10">
        <f>F195+F350+F382</f>
        <v>0</v>
      </c>
      <c r="G164" s="127"/>
      <c r="H164" s="127"/>
    </row>
    <row r="165" spans="1:8" s="3" customFormat="1" ht="15">
      <c r="A165" s="57" t="s">
        <v>3</v>
      </c>
      <c r="B165" s="56"/>
      <c r="C165" s="59"/>
      <c r="D165" s="22">
        <v>146</v>
      </c>
      <c r="E165" s="14">
        <v>72</v>
      </c>
      <c r="F165" s="10">
        <f>F465+F502+F614</f>
        <v>400</v>
      </c>
      <c r="G165" s="127"/>
      <c r="H165" s="127"/>
    </row>
    <row r="166" spans="1:8" s="3" customFormat="1" ht="15">
      <c r="A166" s="62"/>
      <c r="B166" s="73" t="s">
        <v>4</v>
      </c>
      <c r="C166" s="59"/>
      <c r="D166" s="22">
        <v>147</v>
      </c>
      <c r="E166" s="14" t="s">
        <v>472</v>
      </c>
      <c r="F166" s="10">
        <f>F466+F503+F615</f>
        <v>400</v>
      </c>
      <c r="G166" s="127"/>
      <c r="H166" s="127"/>
    </row>
    <row r="167" spans="1:8" s="3" customFormat="1" ht="15">
      <c r="A167" s="62"/>
      <c r="B167" s="73"/>
      <c r="C167" s="37" t="s">
        <v>5</v>
      </c>
      <c r="D167" s="22">
        <v>148</v>
      </c>
      <c r="E167" s="14" t="s">
        <v>473</v>
      </c>
      <c r="F167" s="10">
        <f>F467+F504+F616</f>
        <v>400</v>
      </c>
      <c r="G167" s="127"/>
      <c r="H167" s="127"/>
    </row>
    <row r="168" spans="1:8" s="3" customFormat="1" ht="35.25" customHeight="1">
      <c r="A168" s="154" t="s">
        <v>6</v>
      </c>
      <c r="B168" s="155"/>
      <c r="C168" s="156"/>
      <c r="D168" s="22">
        <v>149</v>
      </c>
      <c r="E168" s="14">
        <v>79</v>
      </c>
      <c r="F168" s="10">
        <f>F222+F468+F505+F649</f>
        <v>4000</v>
      </c>
      <c r="G168" s="127"/>
      <c r="H168" s="127"/>
    </row>
    <row r="169" spans="1:8" s="3" customFormat="1" ht="15">
      <c r="A169" s="57" t="s">
        <v>7</v>
      </c>
      <c r="B169" s="73"/>
      <c r="C169" s="37"/>
      <c r="D169" s="22">
        <v>150</v>
      </c>
      <c r="E169" s="14">
        <v>80</v>
      </c>
      <c r="F169" s="10">
        <f>F650</f>
        <v>0</v>
      </c>
      <c r="G169" s="127"/>
      <c r="H169" s="127"/>
    </row>
    <row r="170" spans="1:8" s="3" customFormat="1" ht="33" customHeight="1">
      <c r="A170" s="62"/>
      <c r="B170" s="151" t="s">
        <v>8</v>
      </c>
      <c r="C170" s="157"/>
      <c r="D170" s="22">
        <v>151</v>
      </c>
      <c r="E170" s="14" t="s">
        <v>474</v>
      </c>
      <c r="F170" s="10">
        <f>F651</f>
        <v>0</v>
      </c>
      <c r="G170" s="127"/>
      <c r="H170" s="127"/>
    </row>
    <row r="171" spans="1:8" s="3" customFormat="1" ht="15">
      <c r="A171" s="62"/>
      <c r="B171" s="34" t="s">
        <v>9</v>
      </c>
      <c r="C171" s="34"/>
      <c r="D171" s="22">
        <v>152</v>
      </c>
      <c r="E171" s="14" t="s">
        <v>475</v>
      </c>
      <c r="F171" s="10">
        <f>F652</f>
        <v>0</v>
      </c>
      <c r="G171" s="127"/>
      <c r="H171" s="127"/>
    </row>
    <row r="172" spans="1:8" s="3" customFormat="1" ht="36" customHeight="1">
      <c r="A172" s="154" t="s">
        <v>10</v>
      </c>
      <c r="B172" s="155"/>
      <c r="C172" s="156"/>
      <c r="D172" s="22">
        <v>153</v>
      </c>
      <c r="E172" s="14">
        <v>81</v>
      </c>
      <c r="F172" s="10">
        <f>F223+F469+CT506</f>
        <v>1000</v>
      </c>
      <c r="G172" s="127"/>
      <c r="H172" s="127"/>
    </row>
    <row r="173" spans="1:8" s="3" customFormat="1" ht="32.25" customHeight="1">
      <c r="A173" s="62"/>
      <c r="B173" s="151" t="s">
        <v>11</v>
      </c>
      <c r="C173" s="157"/>
      <c r="D173" s="22">
        <v>154</v>
      </c>
      <c r="E173" s="14" t="s">
        <v>476</v>
      </c>
      <c r="F173" s="10">
        <f>F223+F470+F507</f>
        <v>1000</v>
      </c>
      <c r="G173" s="127"/>
      <c r="H173" s="127"/>
    </row>
    <row r="174" spans="1:8" s="3" customFormat="1" ht="31.5" customHeight="1">
      <c r="A174" s="62"/>
      <c r="B174" s="151" t="s">
        <v>12</v>
      </c>
      <c r="C174" s="157"/>
      <c r="D174" s="22">
        <v>155</v>
      </c>
      <c r="E174" s="14" t="s">
        <v>477</v>
      </c>
      <c r="F174" s="10">
        <f>F224+F471+F508</f>
        <v>3000</v>
      </c>
      <c r="G174" s="127"/>
      <c r="H174" s="127"/>
    </row>
    <row r="175" spans="1:8" s="3" customFormat="1" ht="15">
      <c r="A175" s="34" t="s">
        <v>13</v>
      </c>
      <c r="B175" s="35"/>
      <c r="C175" s="37"/>
      <c r="D175" s="22">
        <v>156</v>
      </c>
      <c r="E175" s="15">
        <v>90</v>
      </c>
      <c r="F175" s="10">
        <f>F663</f>
        <v>0</v>
      </c>
      <c r="G175" s="127"/>
      <c r="H175" s="127"/>
    </row>
    <row r="176" spans="1:8" s="3" customFormat="1" ht="15">
      <c r="A176" s="31"/>
      <c r="B176" s="74" t="s">
        <v>14</v>
      </c>
      <c r="C176" s="74"/>
      <c r="D176" s="22">
        <v>157</v>
      </c>
      <c r="E176" s="14" t="s">
        <v>478</v>
      </c>
      <c r="F176" s="10">
        <f>F664</f>
        <v>0</v>
      </c>
      <c r="G176" s="127"/>
      <c r="H176" s="127"/>
    </row>
    <row r="177" spans="1:8" s="3" customFormat="1" ht="15">
      <c r="A177" s="31"/>
      <c r="B177" s="74" t="s">
        <v>15</v>
      </c>
      <c r="C177" s="74"/>
      <c r="D177" s="22">
        <v>158</v>
      </c>
      <c r="E177" s="14" t="s">
        <v>479</v>
      </c>
      <c r="F177" s="10">
        <f>F665</f>
        <v>0</v>
      </c>
      <c r="G177" s="127"/>
      <c r="H177" s="127"/>
    </row>
    <row r="178" spans="1:8" s="3" customFormat="1" ht="15">
      <c r="A178" s="31"/>
      <c r="B178" s="74" t="s">
        <v>16</v>
      </c>
      <c r="C178" s="74"/>
      <c r="D178" s="22">
        <v>159</v>
      </c>
      <c r="E178" s="14" t="s">
        <v>480</v>
      </c>
      <c r="F178" s="10">
        <f>F666</f>
        <v>0</v>
      </c>
      <c r="G178" s="127"/>
      <c r="H178" s="127"/>
    </row>
    <row r="179" spans="1:8" s="3" customFormat="1" ht="14.25">
      <c r="A179" s="75"/>
      <c r="B179" s="75"/>
      <c r="C179" s="75"/>
      <c r="D179" s="22">
        <v>160</v>
      </c>
      <c r="E179" s="14"/>
      <c r="F179" s="19"/>
      <c r="G179" s="128"/>
      <c r="H179" s="128"/>
    </row>
    <row r="180" spans="1:8" s="3" customFormat="1" ht="15">
      <c r="A180" s="76" t="s">
        <v>19</v>
      </c>
      <c r="B180" s="76"/>
      <c r="C180" s="26"/>
      <c r="D180" s="22">
        <v>161</v>
      </c>
      <c r="E180" s="15" t="s">
        <v>481</v>
      </c>
      <c r="F180" s="10">
        <f>F181+F204+F239+F232</f>
        <v>17800</v>
      </c>
      <c r="G180" s="127"/>
      <c r="H180" s="127"/>
    </row>
    <row r="181" spans="1:8" s="3" customFormat="1" ht="15.75">
      <c r="A181" s="77" t="s">
        <v>20</v>
      </c>
      <c r="B181" s="77"/>
      <c r="C181" s="78"/>
      <c r="D181" s="22">
        <v>162</v>
      </c>
      <c r="E181" s="14" t="s">
        <v>482</v>
      </c>
      <c r="F181" s="10">
        <f>F201</f>
        <v>9500</v>
      </c>
      <c r="G181" s="127"/>
      <c r="H181" s="127"/>
    </row>
    <row r="182" spans="1:8" s="3" customFormat="1" ht="15.75">
      <c r="A182" s="79" t="s">
        <v>21</v>
      </c>
      <c r="B182" s="75"/>
      <c r="C182" s="75"/>
      <c r="D182" s="22">
        <v>163</v>
      </c>
      <c r="E182" s="15" t="s">
        <v>439</v>
      </c>
      <c r="F182" s="10">
        <f>F183+F184+F185</f>
        <v>8090</v>
      </c>
      <c r="G182" s="127"/>
      <c r="H182" s="127"/>
    </row>
    <row r="183" spans="1:8" s="3" customFormat="1" ht="15">
      <c r="A183" s="31" t="s">
        <v>228</v>
      </c>
      <c r="B183" s="80"/>
      <c r="C183" s="80"/>
      <c r="D183" s="22">
        <v>164</v>
      </c>
      <c r="E183" s="15">
        <v>10</v>
      </c>
      <c r="F183" s="19">
        <v>4700</v>
      </c>
      <c r="G183" s="128"/>
      <c r="H183" s="128"/>
    </row>
    <row r="184" spans="1:8" s="3" customFormat="1" ht="15">
      <c r="A184" s="34" t="s">
        <v>229</v>
      </c>
      <c r="B184" s="80"/>
      <c r="C184" s="80"/>
      <c r="D184" s="22">
        <v>165</v>
      </c>
      <c r="E184" s="14">
        <v>20</v>
      </c>
      <c r="F184" s="19">
        <v>3390</v>
      </c>
      <c r="G184" s="128"/>
      <c r="H184" s="128"/>
    </row>
    <row r="185" spans="1:8" s="3" customFormat="1" ht="15">
      <c r="A185" s="56" t="s">
        <v>22</v>
      </c>
      <c r="B185" s="81"/>
      <c r="C185" s="75"/>
      <c r="D185" s="22">
        <v>166</v>
      </c>
      <c r="E185" s="15" t="s">
        <v>445</v>
      </c>
      <c r="F185" s="10">
        <f>F186</f>
        <v>0</v>
      </c>
      <c r="G185" s="127"/>
      <c r="H185" s="127"/>
    </row>
    <row r="186" spans="1:8" s="3" customFormat="1" ht="15">
      <c r="A186" s="35"/>
      <c r="B186" s="56" t="s">
        <v>23</v>
      </c>
      <c r="C186" s="75"/>
      <c r="D186" s="22">
        <v>167</v>
      </c>
      <c r="E186" s="15" t="s">
        <v>446</v>
      </c>
      <c r="F186" s="10">
        <f>F187</f>
        <v>0</v>
      </c>
      <c r="G186" s="127"/>
      <c r="H186" s="127"/>
    </row>
    <row r="187" spans="1:8" s="3" customFormat="1" ht="14.25">
      <c r="A187" s="35"/>
      <c r="B187" s="35"/>
      <c r="C187" s="82" t="s">
        <v>314</v>
      </c>
      <c r="D187" s="22">
        <v>168</v>
      </c>
      <c r="E187" s="15" t="s">
        <v>447</v>
      </c>
      <c r="F187" s="19"/>
      <c r="G187" s="128"/>
      <c r="H187" s="128"/>
    </row>
    <row r="188" spans="1:8" s="3" customFormat="1" ht="15.75">
      <c r="A188" s="72" t="s">
        <v>24</v>
      </c>
      <c r="B188" s="75"/>
      <c r="C188" s="75"/>
      <c r="D188" s="22">
        <v>169</v>
      </c>
      <c r="E188" s="14">
        <v>70</v>
      </c>
      <c r="F188" s="10">
        <f>F189</f>
        <v>1410</v>
      </c>
      <c r="G188" s="127"/>
      <c r="H188" s="127"/>
    </row>
    <row r="189" spans="1:8" s="3" customFormat="1" ht="15">
      <c r="A189" s="57" t="s">
        <v>25</v>
      </c>
      <c r="B189" s="59"/>
      <c r="C189" s="80"/>
      <c r="D189" s="22">
        <v>170</v>
      </c>
      <c r="E189" s="14">
        <v>71</v>
      </c>
      <c r="F189" s="10">
        <f>F190+F195</f>
        <v>1410</v>
      </c>
      <c r="G189" s="127"/>
      <c r="H189" s="127"/>
    </row>
    <row r="190" spans="1:8" s="3" customFormat="1" ht="15">
      <c r="A190" s="35"/>
      <c r="B190" s="56" t="s">
        <v>26</v>
      </c>
      <c r="C190" s="75"/>
      <c r="D190" s="22">
        <v>171</v>
      </c>
      <c r="E190" s="14" t="s">
        <v>467</v>
      </c>
      <c r="F190" s="10">
        <f>SUM(F191:F194)</f>
        <v>1410</v>
      </c>
      <c r="G190" s="127"/>
      <c r="H190" s="127"/>
    </row>
    <row r="191" spans="1:8" s="3" customFormat="1" ht="15">
      <c r="A191" s="35"/>
      <c r="B191" s="56"/>
      <c r="C191" s="83" t="s">
        <v>483</v>
      </c>
      <c r="D191" s="22">
        <v>172</v>
      </c>
      <c r="E191" s="11" t="s">
        <v>468</v>
      </c>
      <c r="F191" s="19">
        <v>950</v>
      </c>
      <c r="G191" s="128"/>
      <c r="H191" s="128"/>
    </row>
    <row r="192" spans="1:8" s="3" customFormat="1" ht="15">
      <c r="A192" s="35"/>
      <c r="B192" s="56"/>
      <c r="C192" s="33" t="s">
        <v>484</v>
      </c>
      <c r="D192" s="22">
        <v>173</v>
      </c>
      <c r="E192" s="11" t="s">
        <v>469</v>
      </c>
      <c r="F192" s="19"/>
      <c r="G192" s="128"/>
      <c r="H192" s="128"/>
    </row>
    <row r="193" spans="1:8" s="3" customFormat="1" ht="15">
      <c r="A193" s="35"/>
      <c r="B193" s="56"/>
      <c r="C193" s="62" t="s">
        <v>485</v>
      </c>
      <c r="D193" s="22">
        <v>174</v>
      </c>
      <c r="E193" s="11" t="s">
        <v>470</v>
      </c>
      <c r="F193" s="19"/>
      <c r="G193" s="128"/>
      <c r="H193" s="128"/>
    </row>
    <row r="194" spans="1:8" s="3" customFormat="1" ht="15">
      <c r="A194" s="35"/>
      <c r="B194" s="56"/>
      <c r="C194" s="62" t="s">
        <v>27</v>
      </c>
      <c r="D194" s="22">
        <v>175</v>
      </c>
      <c r="E194" s="11" t="s">
        <v>471</v>
      </c>
      <c r="F194" s="19">
        <v>460</v>
      </c>
      <c r="G194" s="128"/>
      <c r="H194" s="128"/>
    </row>
    <row r="195" spans="1:8" s="3" customFormat="1" ht="14.25">
      <c r="A195" s="35"/>
      <c r="B195" s="148" t="s">
        <v>749</v>
      </c>
      <c r="C195" s="148"/>
      <c r="D195" s="22"/>
      <c r="E195" s="11" t="s">
        <v>748</v>
      </c>
      <c r="F195" s="19"/>
      <c r="G195" s="128"/>
      <c r="H195" s="128"/>
    </row>
    <row r="196" spans="1:8" s="3" customFormat="1" ht="15.75">
      <c r="A196" s="72" t="s">
        <v>28</v>
      </c>
      <c r="B196" s="35"/>
      <c r="C196" s="37"/>
      <c r="D196" s="22">
        <v>176</v>
      </c>
      <c r="E196" s="15" t="s">
        <v>17</v>
      </c>
      <c r="F196" s="10">
        <f>F197</f>
        <v>0</v>
      </c>
      <c r="G196" s="127"/>
      <c r="H196" s="127"/>
    </row>
    <row r="197" spans="1:8" s="3" customFormat="1" ht="15">
      <c r="A197" s="34" t="s">
        <v>29</v>
      </c>
      <c r="B197" s="56"/>
      <c r="C197" s="37"/>
      <c r="D197" s="22">
        <v>177</v>
      </c>
      <c r="E197" s="16" t="s">
        <v>18</v>
      </c>
      <c r="F197" s="10">
        <f>F198+F199</f>
        <v>0</v>
      </c>
      <c r="G197" s="127"/>
      <c r="H197" s="127"/>
    </row>
    <row r="198" spans="1:8" s="3" customFormat="1" ht="15">
      <c r="A198" s="62"/>
      <c r="B198" s="34" t="s">
        <v>30</v>
      </c>
      <c r="C198" s="37"/>
      <c r="D198" s="22">
        <v>178</v>
      </c>
      <c r="E198" s="11" t="s">
        <v>476</v>
      </c>
      <c r="F198" s="19"/>
      <c r="G198" s="128"/>
      <c r="H198" s="128"/>
    </row>
    <row r="199" spans="1:8" s="3" customFormat="1" ht="15">
      <c r="A199" s="62"/>
      <c r="B199" s="34" t="s">
        <v>290</v>
      </c>
      <c r="C199" s="37"/>
      <c r="D199" s="22">
        <v>179</v>
      </c>
      <c r="E199" s="11" t="s">
        <v>477</v>
      </c>
      <c r="F199" s="19"/>
      <c r="G199" s="128"/>
      <c r="H199" s="128"/>
    </row>
    <row r="200" spans="1:8" s="3" customFormat="1" ht="14.25">
      <c r="A200" s="84" t="s">
        <v>230</v>
      </c>
      <c r="B200" s="84"/>
      <c r="C200" s="84"/>
      <c r="D200" s="22">
        <v>180</v>
      </c>
      <c r="E200" s="14"/>
      <c r="F200" s="19"/>
      <c r="G200" s="128"/>
      <c r="H200" s="128"/>
    </row>
    <row r="201" spans="1:8" s="3" customFormat="1" ht="14.25">
      <c r="A201" s="85"/>
      <c r="B201" s="86" t="s">
        <v>31</v>
      </c>
      <c r="C201" s="85"/>
      <c r="D201" s="22">
        <v>181</v>
      </c>
      <c r="E201" s="14" t="s">
        <v>486</v>
      </c>
      <c r="F201" s="10">
        <f>F202</f>
        <v>9500</v>
      </c>
      <c r="G201" s="127"/>
      <c r="H201" s="127"/>
    </row>
    <row r="202" spans="1:8" s="3" customFormat="1" ht="14.25">
      <c r="A202" s="85"/>
      <c r="B202" s="86"/>
      <c r="C202" s="87" t="s">
        <v>487</v>
      </c>
      <c r="D202" s="22">
        <v>182</v>
      </c>
      <c r="E202" s="14" t="s">
        <v>488</v>
      </c>
      <c r="F202" s="10">
        <v>9500</v>
      </c>
      <c r="G202" s="127"/>
      <c r="H202" s="127"/>
    </row>
    <row r="203" spans="1:8" s="3" customFormat="1" ht="14.25">
      <c r="A203" s="80"/>
      <c r="B203" s="80"/>
      <c r="C203" s="80"/>
      <c r="D203" s="22">
        <v>183</v>
      </c>
      <c r="E203" s="14"/>
      <c r="F203" s="19"/>
      <c r="G203" s="128"/>
      <c r="H203" s="128"/>
    </row>
    <row r="204" spans="1:8" s="3" customFormat="1" ht="15.75">
      <c r="A204" s="77" t="s">
        <v>32</v>
      </c>
      <c r="B204" s="77"/>
      <c r="C204" s="78"/>
      <c r="D204" s="22">
        <v>184</v>
      </c>
      <c r="E204" s="14" t="s">
        <v>489</v>
      </c>
      <c r="F204" s="10">
        <f>SUM(F226:F230)</f>
        <v>5900</v>
      </c>
      <c r="G204" s="127"/>
      <c r="H204" s="127"/>
    </row>
    <row r="205" spans="1:8" s="3" customFormat="1" ht="15.75">
      <c r="A205" s="79" t="s">
        <v>33</v>
      </c>
      <c r="B205" s="75"/>
      <c r="C205" s="75"/>
      <c r="D205" s="22">
        <v>185</v>
      </c>
      <c r="E205" s="15" t="s">
        <v>439</v>
      </c>
      <c r="F205" s="10">
        <f>F206+F207+F208+F210</f>
        <v>1850</v>
      </c>
      <c r="G205" s="127"/>
      <c r="H205" s="127"/>
    </row>
    <row r="206" spans="1:8" s="3" customFormat="1" ht="15">
      <c r="A206" s="31" t="s">
        <v>228</v>
      </c>
      <c r="B206" s="80"/>
      <c r="C206" s="80"/>
      <c r="D206" s="22">
        <v>186</v>
      </c>
      <c r="E206" s="15">
        <v>10</v>
      </c>
      <c r="F206" s="19">
        <v>650</v>
      </c>
      <c r="G206" s="128"/>
      <c r="H206" s="128"/>
    </row>
    <row r="207" spans="1:8" s="3" customFormat="1" ht="15">
      <c r="A207" s="34" t="s">
        <v>229</v>
      </c>
      <c r="B207" s="80"/>
      <c r="C207" s="80"/>
      <c r="D207" s="22">
        <v>187</v>
      </c>
      <c r="E207" s="14">
        <v>20</v>
      </c>
      <c r="F207" s="19">
        <v>200</v>
      </c>
      <c r="G207" s="128"/>
      <c r="H207" s="128"/>
    </row>
    <row r="208" spans="1:8" s="3" customFormat="1" ht="15">
      <c r="A208" s="54" t="s">
        <v>34</v>
      </c>
      <c r="B208" s="34"/>
      <c r="C208" s="80"/>
      <c r="D208" s="22">
        <v>188</v>
      </c>
      <c r="E208" s="14">
        <v>50</v>
      </c>
      <c r="F208" s="10">
        <f>F209</f>
        <v>1000</v>
      </c>
      <c r="G208" s="127"/>
      <c r="H208" s="127"/>
    </row>
    <row r="209" spans="1:8" s="3" customFormat="1" ht="15">
      <c r="A209" s="35"/>
      <c r="B209" s="56" t="s">
        <v>288</v>
      </c>
      <c r="C209" s="80"/>
      <c r="D209" s="22">
        <v>189</v>
      </c>
      <c r="E209" s="14" t="s">
        <v>444</v>
      </c>
      <c r="F209" s="19">
        <v>1000</v>
      </c>
      <c r="G209" s="128"/>
      <c r="H209" s="128"/>
    </row>
    <row r="210" spans="1:8" s="3" customFormat="1" ht="15">
      <c r="A210" s="56" t="s">
        <v>35</v>
      </c>
      <c r="B210" s="81"/>
      <c r="C210" s="75"/>
      <c r="D210" s="22">
        <v>190</v>
      </c>
      <c r="E210" s="15" t="s">
        <v>445</v>
      </c>
      <c r="F210" s="10">
        <f>F211</f>
        <v>0</v>
      </c>
      <c r="G210" s="127"/>
      <c r="H210" s="127"/>
    </row>
    <row r="211" spans="1:8" s="3" customFormat="1" ht="15">
      <c r="A211" s="35"/>
      <c r="B211" s="56" t="s">
        <v>36</v>
      </c>
      <c r="C211" s="75"/>
      <c r="D211" s="22">
        <v>191</v>
      </c>
      <c r="E211" s="15" t="s">
        <v>446</v>
      </c>
      <c r="F211" s="10">
        <f>F212+F213</f>
        <v>0</v>
      </c>
      <c r="G211" s="127"/>
      <c r="H211" s="127"/>
    </row>
    <row r="212" spans="1:8" s="3" customFormat="1" ht="14.25">
      <c r="A212" s="35"/>
      <c r="B212" s="35"/>
      <c r="C212" s="82" t="s">
        <v>314</v>
      </c>
      <c r="D212" s="22">
        <v>192</v>
      </c>
      <c r="E212" s="15" t="s">
        <v>447</v>
      </c>
      <c r="F212" s="19"/>
      <c r="G212" s="128"/>
      <c r="H212" s="128"/>
    </row>
    <row r="213" spans="1:8" s="3" customFormat="1" ht="28.5">
      <c r="A213" s="35"/>
      <c r="B213" s="35"/>
      <c r="C213" s="88" t="s">
        <v>490</v>
      </c>
      <c r="D213" s="22">
        <v>193</v>
      </c>
      <c r="E213" s="14" t="s">
        <v>451</v>
      </c>
      <c r="F213" s="19"/>
      <c r="G213" s="128"/>
      <c r="H213" s="128"/>
    </row>
    <row r="214" spans="1:8" s="3" customFormat="1" ht="15.75">
      <c r="A214" s="72" t="s">
        <v>37</v>
      </c>
      <c r="B214" s="75"/>
      <c r="C214" s="75"/>
      <c r="D214" s="22">
        <v>194</v>
      </c>
      <c r="E214" s="14">
        <v>70</v>
      </c>
      <c r="F214" s="10">
        <f>F215</f>
        <v>50</v>
      </c>
      <c r="G214" s="127"/>
      <c r="H214" s="127"/>
    </row>
    <row r="215" spans="1:8" s="3" customFormat="1" ht="15">
      <c r="A215" s="57" t="s">
        <v>38</v>
      </c>
      <c r="B215" s="59"/>
      <c r="C215" s="80"/>
      <c r="D215" s="22">
        <v>195</v>
      </c>
      <c r="E215" s="14">
        <v>71</v>
      </c>
      <c r="F215" s="10">
        <f>F216</f>
        <v>50</v>
      </c>
      <c r="G215" s="127"/>
      <c r="H215" s="127"/>
    </row>
    <row r="216" spans="1:8" s="3" customFormat="1" ht="15">
      <c r="A216" s="35"/>
      <c r="B216" s="56" t="s">
        <v>39</v>
      </c>
      <c r="C216" s="75"/>
      <c r="D216" s="22">
        <v>196</v>
      </c>
      <c r="E216" s="14" t="s">
        <v>467</v>
      </c>
      <c r="F216" s="10">
        <f>SUM(F217:F220)</f>
        <v>50</v>
      </c>
      <c r="G216" s="127"/>
      <c r="H216" s="127"/>
    </row>
    <row r="217" spans="1:8" s="3" customFormat="1" ht="15">
      <c r="A217" s="35"/>
      <c r="B217" s="56"/>
      <c r="C217" s="83" t="s">
        <v>483</v>
      </c>
      <c r="D217" s="22">
        <v>197</v>
      </c>
      <c r="E217" s="11" t="s">
        <v>468</v>
      </c>
      <c r="F217" s="19"/>
      <c r="G217" s="128"/>
      <c r="H217" s="128"/>
    </row>
    <row r="218" spans="1:8" s="3" customFormat="1" ht="15">
      <c r="A218" s="35"/>
      <c r="B218" s="56"/>
      <c r="C218" s="33" t="s">
        <v>484</v>
      </c>
      <c r="D218" s="22">
        <v>198</v>
      </c>
      <c r="E218" s="11" t="s">
        <v>469</v>
      </c>
      <c r="F218" s="19"/>
      <c r="G218" s="128"/>
      <c r="H218" s="128"/>
    </row>
    <row r="219" spans="1:8" s="3" customFormat="1" ht="15">
      <c r="A219" s="35"/>
      <c r="B219" s="56"/>
      <c r="C219" s="62" t="s">
        <v>485</v>
      </c>
      <c r="D219" s="22">
        <v>199</v>
      </c>
      <c r="E219" s="11" t="s">
        <v>470</v>
      </c>
      <c r="F219" s="19"/>
      <c r="G219" s="128"/>
      <c r="H219" s="128"/>
    </row>
    <row r="220" spans="1:8" s="3" customFormat="1" ht="15">
      <c r="A220" s="35"/>
      <c r="B220" s="56"/>
      <c r="C220" s="62" t="s">
        <v>27</v>
      </c>
      <c r="D220" s="22">
        <v>200</v>
      </c>
      <c r="E220" s="11" t="s">
        <v>471</v>
      </c>
      <c r="F220" s="19">
        <v>50</v>
      </c>
      <c r="G220" s="128"/>
      <c r="H220" s="128"/>
    </row>
    <row r="221" spans="1:8" s="3" customFormat="1" ht="15.75">
      <c r="A221" s="72" t="s">
        <v>40</v>
      </c>
      <c r="B221" s="35"/>
      <c r="C221" s="37"/>
      <c r="D221" s="22">
        <v>201</v>
      </c>
      <c r="E221" s="14">
        <v>79</v>
      </c>
      <c r="F221" s="10">
        <f>F222</f>
        <v>4000</v>
      </c>
      <c r="G221" s="127"/>
      <c r="H221" s="127"/>
    </row>
    <row r="222" spans="1:8" s="3" customFormat="1" ht="15">
      <c r="A222" s="34" t="s">
        <v>41</v>
      </c>
      <c r="B222" s="56"/>
      <c r="C222" s="37"/>
      <c r="D222" s="22">
        <v>202</v>
      </c>
      <c r="E222" s="14">
        <v>81</v>
      </c>
      <c r="F222" s="10">
        <f>F223+F224</f>
        <v>4000</v>
      </c>
      <c r="G222" s="127"/>
      <c r="H222" s="127"/>
    </row>
    <row r="223" spans="1:8" s="3" customFormat="1" ht="15">
      <c r="A223" s="62"/>
      <c r="B223" s="34" t="s">
        <v>289</v>
      </c>
      <c r="C223" s="37"/>
      <c r="D223" s="22">
        <v>203</v>
      </c>
      <c r="E223" s="14" t="s">
        <v>476</v>
      </c>
      <c r="F223" s="19">
        <v>1000</v>
      </c>
      <c r="G223" s="128"/>
      <c r="H223" s="128"/>
    </row>
    <row r="224" spans="1:8" s="3" customFormat="1" ht="15">
      <c r="A224" s="62"/>
      <c r="B224" s="34" t="s">
        <v>290</v>
      </c>
      <c r="C224" s="37"/>
      <c r="D224" s="22">
        <v>204</v>
      </c>
      <c r="E224" s="14" t="s">
        <v>477</v>
      </c>
      <c r="F224" s="19">
        <v>3000</v>
      </c>
      <c r="G224" s="128"/>
      <c r="H224" s="128"/>
    </row>
    <row r="225" spans="1:8" s="3" customFormat="1" ht="14.25">
      <c r="A225" s="84" t="s">
        <v>230</v>
      </c>
      <c r="B225" s="84"/>
      <c r="C225" s="84"/>
      <c r="D225" s="22">
        <v>205</v>
      </c>
      <c r="E225" s="14"/>
      <c r="F225" s="19"/>
      <c r="G225" s="128"/>
      <c r="H225" s="128"/>
    </row>
    <row r="226" spans="1:8" s="3" customFormat="1" ht="15">
      <c r="A226" s="58"/>
      <c r="B226" s="89" t="s">
        <v>291</v>
      </c>
      <c r="C226" s="85"/>
      <c r="D226" s="22">
        <v>206</v>
      </c>
      <c r="E226" s="14" t="s">
        <v>491</v>
      </c>
      <c r="F226" s="19">
        <v>1000</v>
      </c>
      <c r="G226" s="128"/>
      <c r="H226" s="128"/>
    </row>
    <row r="227" spans="1:8" s="3" customFormat="1" ht="15">
      <c r="A227" s="76"/>
      <c r="B227" s="37" t="s">
        <v>292</v>
      </c>
      <c r="C227" s="85"/>
      <c r="D227" s="22">
        <v>207</v>
      </c>
      <c r="E227" s="14" t="s">
        <v>492</v>
      </c>
      <c r="F227" s="19"/>
      <c r="G227" s="128"/>
      <c r="H227" s="128"/>
    </row>
    <row r="228" spans="1:8" s="3" customFormat="1" ht="15">
      <c r="A228" s="76"/>
      <c r="B228" s="165" t="s">
        <v>42</v>
      </c>
      <c r="C228" s="166"/>
      <c r="D228" s="22">
        <v>208</v>
      </c>
      <c r="E228" s="14" t="s">
        <v>493</v>
      </c>
      <c r="F228" s="19">
        <v>1000</v>
      </c>
      <c r="G228" s="128"/>
      <c r="H228" s="128"/>
    </row>
    <row r="229" spans="1:8" s="3" customFormat="1" ht="15">
      <c r="A229" s="76"/>
      <c r="B229" s="37" t="s">
        <v>293</v>
      </c>
      <c r="C229" s="85"/>
      <c r="D229" s="22">
        <v>209</v>
      </c>
      <c r="E229" s="14" t="s">
        <v>494</v>
      </c>
      <c r="F229" s="19">
        <v>900</v>
      </c>
      <c r="G229" s="128"/>
      <c r="H229" s="128"/>
    </row>
    <row r="230" spans="1:8" s="3" customFormat="1" ht="14.25">
      <c r="A230" s="90"/>
      <c r="B230" s="86" t="s">
        <v>294</v>
      </c>
      <c r="C230" s="91"/>
      <c r="D230" s="22">
        <v>210</v>
      </c>
      <c r="E230" s="14" t="s">
        <v>495</v>
      </c>
      <c r="F230" s="10">
        <v>3000</v>
      </c>
      <c r="G230" s="127"/>
      <c r="H230" s="127"/>
    </row>
    <row r="231" spans="1:8" s="3" customFormat="1" ht="14.25">
      <c r="A231" s="80"/>
      <c r="B231" s="92"/>
      <c r="C231" s="92"/>
      <c r="D231" s="22">
        <v>211</v>
      </c>
      <c r="E231" s="14"/>
      <c r="F231" s="19"/>
      <c r="G231" s="128"/>
      <c r="H231" s="128"/>
    </row>
    <row r="232" spans="1:8" s="3" customFormat="1" ht="15.75">
      <c r="A232" s="93" t="s">
        <v>44</v>
      </c>
      <c r="B232" s="94"/>
      <c r="C232" s="78"/>
      <c r="D232" s="22">
        <v>212</v>
      </c>
      <c r="E232" s="14" t="s">
        <v>496</v>
      </c>
      <c r="F232" s="10">
        <f>F233</f>
        <v>2400</v>
      </c>
      <c r="G232" s="127"/>
      <c r="H232" s="127"/>
    </row>
    <row r="233" spans="1:8" s="3" customFormat="1" ht="15.75">
      <c r="A233" s="95" t="s">
        <v>45</v>
      </c>
      <c r="B233" s="94"/>
      <c r="C233" s="78"/>
      <c r="D233" s="22">
        <v>213</v>
      </c>
      <c r="E233" s="15" t="s">
        <v>439</v>
      </c>
      <c r="F233" s="10">
        <f>SUM(F235:F237)</f>
        <v>2400</v>
      </c>
      <c r="G233" s="127"/>
      <c r="H233" s="127"/>
    </row>
    <row r="234" spans="1:8" s="3" customFormat="1" ht="15.75">
      <c r="A234" s="95" t="s">
        <v>46</v>
      </c>
      <c r="B234" s="94"/>
      <c r="C234" s="78"/>
      <c r="D234" s="22">
        <v>214</v>
      </c>
      <c r="E234" s="14" t="s">
        <v>43</v>
      </c>
      <c r="F234" s="10">
        <f>F235+F236+F237</f>
        <v>2400</v>
      </c>
      <c r="G234" s="127"/>
      <c r="H234" s="127"/>
    </row>
    <row r="235" spans="1:8" s="3" customFormat="1" ht="15">
      <c r="A235" s="35"/>
      <c r="B235" s="34" t="s">
        <v>295</v>
      </c>
      <c r="C235" s="75"/>
      <c r="D235" s="22">
        <v>215</v>
      </c>
      <c r="E235" s="15" t="s">
        <v>440</v>
      </c>
      <c r="F235" s="19">
        <v>2400</v>
      </c>
      <c r="G235" s="128"/>
      <c r="H235" s="128"/>
    </row>
    <row r="236" spans="1:8" s="3" customFormat="1" ht="15">
      <c r="A236" s="35"/>
      <c r="B236" s="34" t="s">
        <v>296</v>
      </c>
      <c r="C236" s="80"/>
      <c r="D236" s="22">
        <v>216</v>
      </c>
      <c r="E236" s="15" t="s">
        <v>378</v>
      </c>
      <c r="F236" s="19"/>
      <c r="G236" s="128"/>
      <c r="H236" s="128"/>
    </row>
    <row r="237" spans="1:8" s="3" customFormat="1" ht="15">
      <c r="A237" s="35"/>
      <c r="B237" s="58" t="s">
        <v>297</v>
      </c>
      <c r="C237" s="96"/>
      <c r="D237" s="22">
        <v>217</v>
      </c>
      <c r="E237" s="15" t="s">
        <v>441</v>
      </c>
      <c r="F237" s="19"/>
      <c r="G237" s="128"/>
      <c r="H237" s="128"/>
    </row>
    <row r="238" spans="1:8" s="3" customFormat="1" ht="14.25">
      <c r="A238" s="84"/>
      <c r="B238" s="84"/>
      <c r="C238" s="84"/>
      <c r="D238" s="22">
        <v>218</v>
      </c>
      <c r="E238" s="14"/>
      <c r="F238" s="19"/>
      <c r="G238" s="128"/>
      <c r="H238" s="128"/>
    </row>
    <row r="239" spans="1:8" s="3" customFormat="1" ht="15.75">
      <c r="A239" s="29" t="s">
        <v>47</v>
      </c>
      <c r="B239" s="97"/>
      <c r="C239" s="78"/>
      <c r="D239" s="22">
        <v>219</v>
      </c>
      <c r="E239" s="14" t="s">
        <v>497</v>
      </c>
      <c r="F239" s="10">
        <f>F246+F247</f>
        <v>0</v>
      </c>
      <c r="G239" s="127"/>
      <c r="H239" s="127"/>
    </row>
    <row r="240" spans="1:8" s="3" customFormat="1" ht="15.75">
      <c r="A240" s="79" t="s">
        <v>48</v>
      </c>
      <c r="B240" s="75"/>
      <c r="C240" s="75"/>
      <c r="D240" s="22">
        <v>220</v>
      </c>
      <c r="E240" s="15" t="s">
        <v>439</v>
      </c>
      <c r="F240" s="10">
        <f>F241</f>
        <v>0</v>
      </c>
      <c r="G240" s="127"/>
      <c r="H240" s="127"/>
    </row>
    <row r="241" spans="1:8" s="3" customFormat="1" ht="15">
      <c r="A241" s="56" t="s">
        <v>49</v>
      </c>
      <c r="B241" s="81"/>
      <c r="C241" s="75"/>
      <c r="D241" s="22">
        <v>221</v>
      </c>
      <c r="E241" s="15" t="s">
        <v>445</v>
      </c>
      <c r="F241" s="10">
        <f>F242</f>
        <v>0</v>
      </c>
      <c r="G241" s="127"/>
      <c r="H241" s="127"/>
    </row>
    <row r="242" spans="1:8" s="3" customFormat="1" ht="15">
      <c r="A242" s="35"/>
      <c r="B242" s="56" t="s">
        <v>50</v>
      </c>
      <c r="C242" s="75"/>
      <c r="D242" s="22">
        <v>222</v>
      </c>
      <c r="E242" s="14" t="s">
        <v>446</v>
      </c>
      <c r="F242" s="10">
        <f>F243+F244</f>
        <v>0</v>
      </c>
      <c r="G242" s="127"/>
      <c r="H242" s="127"/>
    </row>
    <row r="243" spans="1:8" s="3" customFormat="1" ht="28.5">
      <c r="A243" s="35"/>
      <c r="B243" s="88"/>
      <c r="C243" s="88" t="s">
        <v>498</v>
      </c>
      <c r="D243" s="22">
        <v>223</v>
      </c>
      <c r="E243" s="14" t="s">
        <v>449</v>
      </c>
      <c r="F243" s="19"/>
      <c r="G243" s="128"/>
      <c r="H243" s="128"/>
    </row>
    <row r="244" spans="1:8" s="3" customFormat="1" ht="28.5">
      <c r="A244" s="35"/>
      <c r="B244" s="88"/>
      <c r="C244" s="88" t="s">
        <v>499</v>
      </c>
      <c r="D244" s="22">
        <v>224</v>
      </c>
      <c r="E244" s="14" t="s">
        <v>450</v>
      </c>
      <c r="F244" s="19"/>
      <c r="G244" s="128"/>
      <c r="H244" s="128"/>
    </row>
    <row r="245" spans="1:8" s="3" customFormat="1" ht="14.25">
      <c r="A245" s="84" t="s">
        <v>230</v>
      </c>
      <c r="B245" s="84"/>
      <c r="C245" s="84"/>
      <c r="D245" s="22">
        <v>225</v>
      </c>
      <c r="E245" s="14"/>
      <c r="F245" s="19"/>
      <c r="G245" s="128"/>
      <c r="H245" s="128"/>
    </row>
    <row r="246" spans="1:8" s="3" customFormat="1" ht="14.25">
      <c r="A246" s="98"/>
      <c r="B246" s="165" t="s">
        <v>500</v>
      </c>
      <c r="C246" s="166"/>
      <c r="D246" s="22">
        <v>226</v>
      </c>
      <c r="E246" s="14" t="s">
        <v>501</v>
      </c>
      <c r="F246" s="19"/>
      <c r="G246" s="128"/>
      <c r="H246" s="128"/>
    </row>
    <row r="247" spans="1:8" s="3" customFormat="1" ht="14.25">
      <c r="A247" s="98"/>
      <c r="B247" s="165" t="s">
        <v>502</v>
      </c>
      <c r="C247" s="166"/>
      <c r="D247" s="22">
        <v>227</v>
      </c>
      <c r="E247" s="14" t="s">
        <v>503</v>
      </c>
      <c r="F247" s="19"/>
      <c r="G247" s="128"/>
      <c r="H247" s="128"/>
    </row>
    <row r="248" spans="1:8" s="3" customFormat="1" ht="14.25">
      <c r="A248" s="80"/>
      <c r="B248" s="80"/>
      <c r="C248" s="80"/>
      <c r="D248" s="22">
        <v>228</v>
      </c>
      <c r="E248" s="14"/>
      <c r="F248" s="19"/>
      <c r="G248" s="128"/>
      <c r="H248" s="128"/>
    </row>
    <row r="249" spans="1:8" s="3" customFormat="1" ht="15">
      <c r="A249" s="58" t="s">
        <v>51</v>
      </c>
      <c r="B249" s="99"/>
      <c r="C249" s="58"/>
      <c r="D249" s="22">
        <v>229</v>
      </c>
      <c r="E249" s="14" t="s">
        <v>463</v>
      </c>
      <c r="F249" s="10">
        <f>F250+F268</f>
        <v>6892</v>
      </c>
      <c r="G249" s="127"/>
      <c r="H249" s="127"/>
    </row>
    <row r="250" spans="1:8" s="3" customFormat="1" ht="15.75">
      <c r="A250" s="100" t="s">
        <v>231</v>
      </c>
      <c r="B250" s="101"/>
      <c r="C250" s="102"/>
      <c r="D250" s="22">
        <v>230</v>
      </c>
      <c r="E250" s="14" t="s">
        <v>504</v>
      </c>
      <c r="F250" s="10">
        <f>F266</f>
        <v>0</v>
      </c>
      <c r="G250" s="127"/>
      <c r="H250" s="127"/>
    </row>
    <row r="251" spans="1:8" s="3" customFormat="1" ht="15.75">
      <c r="A251" s="79" t="s">
        <v>52</v>
      </c>
      <c r="B251" s="75"/>
      <c r="C251" s="75"/>
      <c r="D251" s="22">
        <v>231</v>
      </c>
      <c r="E251" s="15" t="s">
        <v>439</v>
      </c>
      <c r="F251" s="10">
        <f>F252+F253</f>
        <v>0</v>
      </c>
      <c r="G251" s="127"/>
      <c r="H251" s="127"/>
    </row>
    <row r="252" spans="1:8" s="3" customFormat="1" ht="15">
      <c r="A252" s="31" t="s">
        <v>228</v>
      </c>
      <c r="B252" s="80"/>
      <c r="C252" s="80"/>
      <c r="D252" s="22">
        <v>232</v>
      </c>
      <c r="E252" s="15">
        <v>10</v>
      </c>
      <c r="F252" s="19"/>
      <c r="G252" s="128"/>
      <c r="H252" s="128"/>
    </row>
    <row r="253" spans="1:8" s="3" customFormat="1" ht="15">
      <c r="A253" s="34" t="s">
        <v>229</v>
      </c>
      <c r="B253" s="80"/>
      <c r="C253" s="80"/>
      <c r="D253" s="22">
        <v>233</v>
      </c>
      <c r="E253" s="14">
        <v>20</v>
      </c>
      <c r="F253" s="19"/>
      <c r="G253" s="128"/>
      <c r="H253" s="128"/>
    </row>
    <row r="254" spans="1:8" s="3" customFormat="1" ht="15.75">
      <c r="A254" s="72" t="s">
        <v>53</v>
      </c>
      <c r="B254" s="75"/>
      <c r="C254" s="75"/>
      <c r="D254" s="22">
        <v>234</v>
      </c>
      <c r="E254" s="14">
        <v>70</v>
      </c>
      <c r="F254" s="10">
        <f>F255</f>
        <v>0</v>
      </c>
      <c r="G254" s="127"/>
      <c r="H254" s="127"/>
    </row>
    <row r="255" spans="1:8" s="3" customFormat="1" ht="15">
      <c r="A255" s="57" t="s">
        <v>54</v>
      </c>
      <c r="B255" s="59"/>
      <c r="C255" s="75"/>
      <c r="D255" s="22">
        <v>235</v>
      </c>
      <c r="E255" s="14">
        <v>71</v>
      </c>
      <c r="F255" s="10">
        <f>F256</f>
        <v>0</v>
      </c>
      <c r="G255" s="127"/>
      <c r="H255" s="127"/>
    </row>
    <row r="256" spans="1:8" s="3" customFormat="1" ht="15">
      <c r="A256" s="35"/>
      <c r="B256" s="56" t="s">
        <v>55</v>
      </c>
      <c r="C256" s="75"/>
      <c r="D256" s="22">
        <v>236</v>
      </c>
      <c r="E256" s="14" t="s">
        <v>467</v>
      </c>
      <c r="F256" s="10">
        <f>SUM(F257:F260)</f>
        <v>0</v>
      </c>
      <c r="G256" s="127"/>
      <c r="H256" s="127"/>
    </row>
    <row r="257" spans="1:8" s="3" customFormat="1" ht="15">
      <c r="A257" s="35"/>
      <c r="B257" s="56"/>
      <c r="C257" s="83" t="s">
        <v>483</v>
      </c>
      <c r="D257" s="22">
        <v>237</v>
      </c>
      <c r="E257" s="11" t="s">
        <v>468</v>
      </c>
      <c r="F257" s="19"/>
      <c r="G257" s="128"/>
      <c r="H257" s="128"/>
    </row>
    <row r="258" spans="1:8" s="3" customFormat="1" ht="15">
      <c r="A258" s="35"/>
      <c r="B258" s="56"/>
      <c r="C258" s="33" t="s">
        <v>484</v>
      </c>
      <c r="D258" s="22">
        <v>238</v>
      </c>
      <c r="E258" s="11" t="s">
        <v>469</v>
      </c>
      <c r="F258" s="19"/>
      <c r="G258" s="128"/>
      <c r="H258" s="128"/>
    </row>
    <row r="259" spans="1:8" s="3" customFormat="1" ht="15">
      <c r="A259" s="35"/>
      <c r="B259" s="56"/>
      <c r="C259" s="62" t="s">
        <v>485</v>
      </c>
      <c r="D259" s="22">
        <v>239</v>
      </c>
      <c r="E259" s="11" t="s">
        <v>470</v>
      </c>
      <c r="F259" s="19"/>
      <c r="G259" s="128"/>
      <c r="H259" s="128"/>
    </row>
    <row r="260" spans="1:8" s="3" customFormat="1" ht="15">
      <c r="A260" s="35"/>
      <c r="B260" s="56"/>
      <c r="C260" s="62" t="s">
        <v>27</v>
      </c>
      <c r="D260" s="22">
        <v>240</v>
      </c>
      <c r="E260" s="11" t="s">
        <v>471</v>
      </c>
      <c r="F260" s="19"/>
      <c r="G260" s="128"/>
      <c r="H260" s="128"/>
    </row>
    <row r="261" spans="1:8" s="3" customFormat="1" ht="15.75">
      <c r="A261" s="72" t="s">
        <v>56</v>
      </c>
      <c r="B261" s="35"/>
      <c r="C261" s="37"/>
      <c r="D261" s="22">
        <v>241</v>
      </c>
      <c r="E261" s="18">
        <v>79</v>
      </c>
      <c r="F261" s="10">
        <f>F262</f>
        <v>0</v>
      </c>
      <c r="G261" s="127"/>
      <c r="H261" s="127"/>
    </row>
    <row r="262" spans="1:8" s="3" customFormat="1" ht="15">
      <c r="A262" s="34" t="s">
        <v>57</v>
      </c>
      <c r="B262" s="56"/>
      <c r="C262" s="37"/>
      <c r="D262" s="22">
        <v>242</v>
      </c>
      <c r="E262" s="18">
        <v>81</v>
      </c>
      <c r="F262" s="10">
        <f>F263+F264</f>
        <v>0</v>
      </c>
      <c r="G262" s="127"/>
      <c r="H262" s="127"/>
    </row>
    <row r="263" spans="1:8" s="3" customFormat="1" ht="15">
      <c r="A263" s="62"/>
      <c r="B263" s="34" t="s">
        <v>289</v>
      </c>
      <c r="C263" s="37"/>
      <c r="D263" s="22">
        <v>243</v>
      </c>
      <c r="E263" s="18" t="s">
        <v>476</v>
      </c>
      <c r="F263" s="19"/>
      <c r="G263" s="128"/>
      <c r="H263" s="128"/>
    </row>
    <row r="264" spans="1:8" s="3" customFormat="1" ht="15">
      <c r="A264" s="62"/>
      <c r="B264" s="34" t="s">
        <v>290</v>
      </c>
      <c r="C264" s="37"/>
      <c r="D264" s="22">
        <v>244</v>
      </c>
      <c r="E264" s="18" t="s">
        <v>477</v>
      </c>
      <c r="F264" s="19"/>
      <c r="G264" s="128"/>
      <c r="H264" s="128"/>
    </row>
    <row r="265" spans="1:8" s="3" customFormat="1" ht="14.25">
      <c r="A265" s="84" t="s">
        <v>230</v>
      </c>
      <c r="B265" s="84"/>
      <c r="C265" s="84"/>
      <c r="D265" s="22">
        <v>245</v>
      </c>
      <c r="E265" s="18"/>
      <c r="F265" s="19"/>
      <c r="G265" s="128"/>
      <c r="H265" s="128"/>
    </row>
    <row r="266" spans="1:8" s="3" customFormat="1" ht="14.25">
      <c r="A266" s="85"/>
      <c r="B266" s="86" t="s">
        <v>298</v>
      </c>
      <c r="C266" s="85"/>
      <c r="D266" s="22">
        <v>246</v>
      </c>
      <c r="E266" s="18" t="s">
        <v>505</v>
      </c>
      <c r="F266" s="19"/>
      <c r="G266" s="128"/>
      <c r="H266" s="128"/>
    </row>
    <row r="267" spans="1:8" s="3" customFormat="1" ht="14.25">
      <c r="A267" s="80"/>
      <c r="B267" s="80"/>
      <c r="C267" s="80"/>
      <c r="D267" s="22">
        <v>247</v>
      </c>
      <c r="E267" s="18"/>
      <c r="F267" s="19"/>
      <c r="G267" s="128"/>
      <c r="H267" s="128"/>
    </row>
    <row r="268" spans="1:8" s="3" customFormat="1" ht="15.75">
      <c r="A268" s="103" t="s">
        <v>58</v>
      </c>
      <c r="B268" s="101"/>
      <c r="C268" s="89"/>
      <c r="D268" s="22">
        <v>248</v>
      </c>
      <c r="E268" s="14" t="s">
        <v>506</v>
      </c>
      <c r="F268" s="10">
        <f>F284+F286</f>
        <v>6892</v>
      </c>
      <c r="G268" s="127"/>
      <c r="H268" s="127"/>
    </row>
    <row r="269" spans="1:8" s="3" customFormat="1" ht="15.75">
      <c r="A269" s="104" t="s">
        <v>59</v>
      </c>
      <c r="B269" s="75"/>
      <c r="C269" s="75"/>
      <c r="D269" s="22">
        <v>249</v>
      </c>
      <c r="E269" s="15" t="s">
        <v>439</v>
      </c>
      <c r="F269" s="10">
        <f>F270+F271</f>
        <v>6793</v>
      </c>
      <c r="G269" s="127"/>
      <c r="H269" s="127"/>
    </row>
    <row r="270" spans="1:8" s="3" customFormat="1" ht="15">
      <c r="A270" s="31" t="s">
        <v>228</v>
      </c>
      <c r="B270" s="80"/>
      <c r="C270" s="80"/>
      <c r="D270" s="22">
        <v>250</v>
      </c>
      <c r="E270" s="15">
        <v>10</v>
      </c>
      <c r="F270" s="19">
        <v>4700</v>
      </c>
      <c r="G270" s="128"/>
      <c r="H270" s="128"/>
    </row>
    <row r="271" spans="1:8" s="3" customFormat="1" ht="15">
      <c r="A271" s="34" t="s">
        <v>229</v>
      </c>
      <c r="B271" s="80"/>
      <c r="C271" s="80"/>
      <c r="D271" s="22">
        <v>251</v>
      </c>
      <c r="E271" s="14">
        <v>20</v>
      </c>
      <c r="F271" s="19">
        <v>2093</v>
      </c>
      <c r="G271" s="128"/>
      <c r="H271" s="128"/>
    </row>
    <row r="272" spans="1:8" s="3" customFormat="1" ht="15.75">
      <c r="A272" s="72" t="s">
        <v>60</v>
      </c>
      <c r="B272" s="75"/>
      <c r="C272" s="75"/>
      <c r="D272" s="22">
        <v>252</v>
      </c>
      <c r="E272" s="14">
        <v>70</v>
      </c>
      <c r="F272" s="10">
        <f>F273</f>
        <v>99</v>
      </c>
      <c r="G272" s="127"/>
      <c r="H272" s="127"/>
    </row>
    <row r="273" spans="1:8" s="3" customFormat="1" ht="15">
      <c r="A273" s="57" t="s">
        <v>232</v>
      </c>
      <c r="B273" s="59"/>
      <c r="C273" s="75"/>
      <c r="D273" s="22">
        <v>253</v>
      </c>
      <c r="E273" s="14">
        <v>71</v>
      </c>
      <c r="F273" s="10">
        <f>F274</f>
        <v>99</v>
      </c>
      <c r="G273" s="127"/>
      <c r="H273" s="127"/>
    </row>
    <row r="274" spans="1:8" s="3" customFormat="1" ht="15">
      <c r="A274" s="35"/>
      <c r="B274" s="56" t="s">
        <v>61</v>
      </c>
      <c r="C274" s="75"/>
      <c r="D274" s="22">
        <v>254</v>
      </c>
      <c r="E274" s="14" t="s">
        <v>467</v>
      </c>
      <c r="F274" s="10">
        <f>SUM(F275:F278)</f>
        <v>99</v>
      </c>
      <c r="G274" s="127"/>
      <c r="H274" s="127"/>
    </row>
    <row r="275" spans="1:8" s="3" customFormat="1" ht="15">
      <c r="A275" s="35"/>
      <c r="B275" s="56"/>
      <c r="C275" s="83" t="s">
        <v>483</v>
      </c>
      <c r="D275" s="22">
        <v>255</v>
      </c>
      <c r="E275" s="11" t="s">
        <v>468</v>
      </c>
      <c r="F275" s="19"/>
      <c r="G275" s="128"/>
      <c r="H275" s="128"/>
    </row>
    <row r="276" spans="1:8" s="3" customFormat="1" ht="15">
      <c r="A276" s="35"/>
      <c r="B276" s="56"/>
      <c r="C276" s="33" t="s">
        <v>484</v>
      </c>
      <c r="D276" s="22">
        <v>256</v>
      </c>
      <c r="E276" s="11" t="s">
        <v>469</v>
      </c>
      <c r="F276" s="19"/>
      <c r="G276" s="128"/>
      <c r="H276" s="128"/>
    </row>
    <row r="277" spans="1:8" s="3" customFormat="1" ht="15">
      <c r="A277" s="35"/>
      <c r="B277" s="56"/>
      <c r="C277" s="62" t="s">
        <v>485</v>
      </c>
      <c r="D277" s="22">
        <v>257</v>
      </c>
      <c r="E277" s="11" t="s">
        <v>470</v>
      </c>
      <c r="F277" s="19"/>
      <c r="G277" s="128"/>
      <c r="H277" s="128"/>
    </row>
    <row r="278" spans="1:8" s="3" customFormat="1" ht="15">
      <c r="A278" s="35"/>
      <c r="B278" s="56"/>
      <c r="C278" s="62" t="s">
        <v>27</v>
      </c>
      <c r="D278" s="22">
        <v>258</v>
      </c>
      <c r="E278" s="11" t="s">
        <v>471</v>
      </c>
      <c r="F278" s="19">
        <v>99</v>
      </c>
      <c r="G278" s="128"/>
      <c r="H278" s="128"/>
    </row>
    <row r="279" spans="1:8" s="3" customFormat="1" ht="15.75">
      <c r="A279" s="72" t="s">
        <v>62</v>
      </c>
      <c r="B279" s="35"/>
      <c r="C279" s="37"/>
      <c r="D279" s="22">
        <v>259</v>
      </c>
      <c r="E279" s="18">
        <v>79</v>
      </c>
      <c r="F279" s="10">
        <f>F280</f>
        <v>0</v>
      </c>
      <c r="G279" s="127"/>
      <c r="H279" s="127"/>
    </row>
    <row r="280" spans="1:8" s="3" customFormat="1" ht="15">
      <c r="A280" s="34" t="s">
        <v>63</v>
      </c>
      <c r="B280" s="56"/>
      <c r="C280" s="37"/>
      <c r="D280" s="22">
        <v>260</v>
      </c>
      <c r="E280" s="18">
        <v>81</v>
      </c>
      <c r="F280" s="10">
        <f>F281+F282</f>
        <v>0</v>
      </c>
      <c r="G280" s="127"/>
      <c r="H280" s="127"/>
    </row>
    <row r="281" spans="1:8" s="3" customFormat="1" ht="15">
      <c r="A281" s="62"/>
      <c r="B281" s="34" t="s">
        <v>289</v>
      </c>
      <c r="C281" s="37"/>
      <c r="D281" s="22">
        <v>261</v>
      </c>
      <c r="E281" s="18" t="s">
        <v>476</v>
      </c>
      <c r="F281" s="19"/>
      <c r="G281" s="128"/>
      <c r="H281" s="128"/>
    </row>
    <row r="282" spans="1:8" s="3" customFormat="1" ht="15">
      <c r="A282" s="62"/>
      <c r="B282" s="34" t="s">
        <v>290</v>
      </c>
      <c r="C282" s="37"/>
      <c r="D282" s="22">
        <v>262</v>
      </c>
      <c r="E282" s="18" t="s">
        <v>477</v>
      </c>
      <c r="F282" s="19"/>
      <c r="G282" s="128"/>
      <c r="H282" s="128"/>
    </row>
    <row r="283" spans="1:8" s="3" customFormat="1" ht="14.25">
      <c r="A283" s="84" t="s">
        <v>230</v>
      </c>
      <c r="B283" s="84"/>
      <c r="C283" s="84"/>
      <c r="D283" s="22">
        <v>263</v>
      </c>
      <c r="E283" s="18"/>
      <c r="F283" s="19"/>
      <c r="G283" s="128"/>
      <c r="H283" s="128"/>
    </row>
    <row r="284" spans="1:8" s="3" customFormat="1" ht="14.25">
      <c r="A284" s="90"/>
      <c r="B284" s="91" t="s">
        <v>64</v>
      </c>
      <c r="C284" s="85"/>
      <c r="D284" s="22">
        <v>264</v>
      </c>
      <c r="E284" s="14" t="s">
        <v>507</v>
      </c>
      <c r="F284" s="10">
        <f>F285</f>
        <v>6698</v>
      </c>
      <c r="G284" s="127"/>
      <c r="H284" s="127"/>
    </row>
    <row r="285" spans="1:8" s="3" customFormat="1" ht="14.25">
      <c r="A285" s="90"/>
      <c r="B285" s="91"/>
      <c r="C285" s="87" t="s">
        <v>508</v>
      </c>
      <c r="D285" s="22">
        <v>265</v>
      </c>
      <c r="E285" s="14" t="s">
        <v>509</v>
      </c>
      <c r="F285" s="19">
        <v>6698</v>
      </c>
      <c r="G285" s="128"/>
      <c r="H285" s="128"/>
    </row>
    <row r="286" spans="1:8" s="3" customFormat="1" ht="32.25" customHeight="1">
      <c r="A286" s="90"/>
      <c r="B286" s="173" t="s">
        <v>759</v>
      </c>
      <c r="C286" s="156"/>
      <c r="D286" s="22">
        <v>266</v>
      </c>
      <c r="E286" s="14" t="s">
        <v>758</v>
      </c>
      <c r="F286" s="19">
        <v>194</v>
      </c>
      <c r="G286" s="128"/>
      <c r="H286" s="128"/>
    </row>
    <row r="287" spans="1:8" s="3" customFormat="1" ht="14.25">
      <c r="A287" s="80"/>
      <c r="B287" s="80"/>
      <c r="C287" s="80"/>
      <c r="D287" s="22">
        <v>267</v>
      </c>
      <c r="E287" s="14"/>
      <c r="F287" s="19"/>
      <c r="G287" s="128"/>
      <c r="H287" s="128"/>
    </row>
    <row r="288" spans="1:8" s="3" customFormat="1" ht="15">
      <c r="A288" s="76" t="s">
        <v>65</v>
      </c>
      <c r="B288" s="105"/>
      <c r="C288" s="41"/>
      <c r="D288" s="22">
        <v>268</v>
      </c>
      <c r="E288" s="14" t="s">
        <v>510</v>
      </c>
      <c r="F288" s="10">
        <f>F289+F333+F361+F405</f>
        <v>120436</v>
      </c>
      <c r="G288" s="127"/>
      <c r="H288" s="127"/>
    </row>
    <row r="289" spans="1:8" s="3" customFormat="1" ht="15.75">
      <c r="A289" s="28" t="s">
        <v>66</v>
      </c>
      <c r="B289" s="101"/>
      <c r="C289" s="41"/>
      <c r="D289" s="22">
        <v>269</v>
      </c>
      <c r="E289" s="14" t="s">
        <v>511</v>
      </c>
      <c r="F289" s="10">
        <f>F318+F321+F325+F326+F328+F331</f>
        <v>84202</v>
      </c>
      <c r="G289" s="127"/>
      <c r="H289" s="127"/>
    </row>
    <row r="290" spans="1:8" s="3" customFormat="1" ht="15.75">
      <c r="A290" s="79" t="s">
        <v>67</v>
      </c>
      <c r="B290" s="75"/>
      <c r="C290" s="75"/>
      <c r="D290" s="22">
        <v>270</v>
      </c>
      <c r="E290" s="15" t="s">
        <v>439</v>
      </c>
      <c r="F290" s="10">
        <f>F291+F292+F293+F296+F300+F303</f>
        <v>80614</v>
      </c>
      <c r="G290" s="127"/>
      <c r="H290" s="127"/>
    </row>
    <row r="291" spans="1:8" s="3" customFormat="1" ht="15">
      <c r="A291" s="31" t="s">
        <v>228</v>
      </c>
      <c r="B291" s="80"/>
      <c r="C291" s="80"/>
      <c r="D291" s="22">
        <v>271</v>
      </c>
      <c r="E291" s="15">
        <v>10</v>
      </c>
      <c r="F291" s="19">
        <v>72714</v>
      </c>
      <c r="G291" s="128"/>
      <c r="H291" s="128"/>
    </row>
    <row r="292" spans="1:8" s="3" customFormat="1" ht="15">
      <c r="A292" s="34" t="s">
        <v>229</v>
      </c>
      <c r="B292" s="80"/>
      <c r="C292" s="80"/>
      <c r="D292" s="22">
        <v>272</v>
      </c>
      <c r="E292" s="14">
        <v>20</v>
      </c>
      <c r="F292" s="19">
        <v>7700</v>
      </c>
      <c r="G292" s="128"/>
      <c r="H292" s="128"/>
    </row>
    <row r="293" spans="1:8" s="3" customFormat="1" ht="29.25" customHeight="1">
      <c r="A293" s="151" t="s">
        <v>68</v>
      </c>
      <c r="B293" s="152"/>
      <c r="C293" s="153"/>
      <c r="D293" s="22">
        <v>273</v>
      </c>
      <c r="E293" s="15" t="s">
        <v>445</v>
      </c>
      <c r="F293" s="10">
        <f>F294</f>
        <v>0</v>
      </c>
      <c r="G293" s="127"/>
      <c r="H293" s="127"/>
    </row>
    <row r="294" spans="1:8" s="3" customFormat="1" ht="15">
      <c r="A294" s="35"/>
      <c r="B294" s="56" t="s">
        <v>69</v>
      </c>
      <c r="C294" s="75"/>
      <c r="D294" s="22">
        <v>274</v>
      </c>
      <c r="E294" s="15" t="s">
        <v>446</v>
      </c>
      <c r="F294" s="10">
        <f>F295</f>
        <v>0</v>
      </c>
      <c r="G294" s="127"/>
      <c r="H294" s="127"/>
    </row>
    <row r="295" spans="1:8" s="3" customFormat="1" ht="14.25">
      <c r="A295" s="35"/>
      <c r="B295" s="35"/>
      <c r="C295" s="82" t="s">
        <v>314</v>
      </c>
      <c r="D295" s="22">
        <v>275</v>
      </c>
      <c r="E295" s="15" t="s">
        <v>447</v>
      </c>
      <c r="F295" s="19"/>
      <c r="G295" s="128"/>
      <c r="H295" s="128"/>
    </row>
    <row r="296" spans="1:8" s="3" customFormat="1" ht="15">
      <c r="A296" s="56" t="s">
        <v>70</v>
      </c>
      <c r="B296" s="56"/>
      <c r="C296" s="106"/>
      <c r="D296" s="22">
        <v>276</v>
      </c>
      <c r="E296" s="15" t="s">
        <v>512</v>
      </c>
      <c r="F296" s="10">
        <f>F297</f>
        <v>50</v>
      </c>
      <c r="G296" s="127"/>
      <c r="H296" s="127"/>
    </row>
    <row r="297" spans="1:8" s="3" customFormat="1" ht="15">
      <c r="A297" s="35"/>
      <c r="B297" s="56" t="s">
        <v>71</v>
      </c>
      <c r="C297" s="107"/>
      <c r="D297" s="22">
        <v>277</v>
      </c>
      <c r="E297" s="15" t="s">
        <v>452</v>
      </c>
      <c r="F297" s="10">
        <f>F299+F298</f>
        <v>50</v>
      </c>
      <c r="G297" s="127"/>
      <c r="H297" s="127"/>
    </row>
    <row r="298" spans="1:8" s="3" customFormat="1" ht="15">
      <c r="A298" s="35"/>
      <c r="B298" s="56"/>
      <c r="C298" s="37" t="s">
        <v>117</v>
      </c>
      <c r="D298" s="22">
        <v>392</v>
      </c>
      <c r="E298" s="14" t="s">
        <v>454</v>
      </c>
      <c r="F298" s="10">
        <v>50</v>
      </c>
      <c r="G298" s="127"/>
      <c r="H298" s="127"/>
    </row>
    <row r="299" spans="1:8" s="3" customFormat="1" ht="14.25">
      <c r="A299" s="35"/>
      <c r="B299" s="35"/>
      <c r="C299" s="82" t="s">
        <v>513</v>
      </c>
      <c r="D299" s="22">
        <v>278</v>
      </c>
      <c r="E299" s="15" t="s">
        <v>458</v>
      </c>
      <c r="F299" s="19"/>
      <c r="G299" s="128"/>
      <c r="H299" s="128"/>
    </row>
    <row r="300" spans="1:8" s="3" customFormat="1" ht="15">
      <c r="A300" s="56" t="s">
        <v>72</v>
      </c>
      <c r="B300" s="37"/>
      <c r="C300" s="96"/>
      <c r="D300" s="22">
        <v>279</v>
      </c>
      <c r="E300" s="15">
        <v>57</v>
      </c>
      <c r="F300" s="10">
        <f>F301</f>
        <v>0</v>
      </c>
      <c r="G300" s="127"/>
      <c r="H300" s="127"/>
    </row>
    <row r="301" spans="1:8" s="3" customFormat="1" ht="15">
      <c r="A301" s="35"/>
      <c r="B301" s="65" t="s">
        <v>73</v>
      </c>
      <c r="C301" s="96"/>
      <c r="D301" s="22">
        <v>280</v>
      </c>
      <c r="E301" s="14" t="s">
        <v>459</v>
      </c>
      <c r="F301" s="10">
        <f>F302</f>
        <v>0</v>
      </c>
      <c r="G301" s="127"/>
      <c r="H301" s="127"/>
    </row>
    <row r="302" spans="1:8" s="3" customFormat="1" ht="15">
      <c r="A302" s="57"/>
      <c r="B302" s="35"/>
      <c r="C302" s="68" t="s">
        <v>514</v>
      </c>
      <c r="D302" s="22">
        <v>281</v>
      </c>
      <c r="E302" s="14" t="s">
        <v>461</v>
      </c>
      <c r="F302" s="19"/>
      <c r="G302" s="128"/>
      <c r="H302" s="128"/>
    </row>
    <row r="303" spans="1:8" s="3" customFormat="1" ht="15">
      <c r="A303" s="54" t="s">
        <v>74</v>
      </c>
      <c r="B303" s="37"/>
      <c r="C303" s="106"/>
      <c r="D303" s="22">
        <v>282</v>
      </c>
      <c r="E303" s="15">
        <v>59</v>
      </c>
      <c r="F303" s="10">
        <f>F304+F305</f>
        <v>150</v>
      </c>
      <c r="G303" s="127"/>
      <c r="H303" s="127"/>
    </row>
    <row r="304" spans="1:8" s="3" customFormat="1" ht="15">
      <c r="A304" s="35"/>
      <c r="B304" s="108" t="s">
        <v>299</v>
      </c>
      <c r="C304" s="96"/>
      <c r="D304" s="22">
        <v>283</v>
      </c>
      <c r="E304" s="15" t="s">
        <v>462</v>
      </c>
      <c r="F304" s="19">
        <v>150</v>
      </c>
      <c r="G304" s="128"/>
      <c r="H304" s="128"/>
    </row>
    <row r="305" spans="1:8" s="3" customFormat="1" ht="15">
      <c r="A305" s="35"/>
      <c r="B305" s="108" t="s">
        <v>300</v>
      </c>
      <c r="C305" s="96"/>
      <c r="D305" s="22">
        <v>284</v>
      </c>
      <c r="E305" s="15" t="s">
        <v>464</v>
      </c>
      <c r="F305" s="19"/>
      <c r="G305" s="128"/>
      <c r="H305" s="128"/>
    </row>
    <row r="306" spans="1:8" s="3" customFormat="1" ht="15.75">
      <c r="A306" s="72" t="s">
        <v>75</v>
      </c>
      <c r="B306" s="75"/>
      <c r="C306" s="75"/>
      <c r="D306" s="22">
        <v>285</v>
      </c>
      <c r="E306" s="14">
        <v>70</v>
      </c>
      <c r="F306" s="10">
        <f>F307</f>
        <v>3588</v>
      </c>
      <c r="G306" s="127"/>
      <c r="H306" s="127"/>
    </row>
    <row r="307" spans="1:8" s="3" customFormat="1" ht="15">
      <c r="A307" s="57" t="s">
        <v>76</v>
      </c>
      <c r="B307" s="59"/>
      <c r="C307" s="75"/>
      <c r="D307" s="22">
        <v>286</v>
      </c>
      <c r="E307" s="14">
        <v>71</v>
      </c>
      <c r="F307" s="10">
        <f>F308</f>
        <v>3588</v>
      </c>
      <c r="G307" s="127"/>
      <c r="H307" s="127"/>
    </row>
    <row r="308" spans="1:8" s="3" customFormat="1" ht="15">
      <c r="A308" s="35"/>
      <c r="B308" s="56" t="s">
        <v>77</v>
      </c>
      <c r="C308" s="75"/>
      <c r="D308" s="22">
        <v>287</v>
      </c>
      <c r="E308" s="14" t="s">
        <v>467</v>
      </c>
      <c r="F308" s="10">
        <f>SUM(F309:F312)</f>
        <v>3588</v>
      </c>
      <c r="G308" s="127"/>
      <c r="H308" s="127"/>
    </row>
    <row r="309" spans="1:8" s="3" customFormat="1" ht="15">
      <c r="A309" s="35"/>
      <c r="B309" s="56"/>
      <c r="C309" s="83" t="s">
        <v>483</v>
      </c>
      <c r="D309" s="22">
        <v>288</v>
      </c>
      <c r="E309" s="11" t="s">
        <v>468</v>
      </c>
      <c r="F309" s="19"/>
      <c r="G309" s="128"/>
      <c r="H309" s="128"/>
    </row>
    <row r="310" spans="1:8" s="3" customFormat="1" ht="15">
      <c r="A310" s="35"/>
      <c r="B310" s="56"/>
      <c r="C310" s="33" t="s">
        <v>484</v>
      </c>
      <c r="D310" s="22">
        <v>289</v>
      </c>
      <c r="E310" s="11" t="s">
        <v>469</v>
      </c>
      <c r="F310" s="19"/>
      <c r="G310" s="128"/>
      <c r="H310" s="128"/>
    </row>
    <row r="311" spans="1:8" s="3" customFormat="1" ht="15">
      <c r="A311" s="35"/>
      <c r="B311" s="56"/>
      <c r="C311" s="62" t="s">
        <v>485</v>
      </c>
      <c r="D311" s="22">
        <v>290</v>
      </c>
      <c r="E311" s="11" t="s">
        <v>470</v>
      </c>
      <c r="F311" s="19"/>
      <c r="G311" s="128"/>
      <c r="H311" s="128"/>
    </row>
    <row r="312" spans="1:8" s="3" customFormat="1" ht="15">
      <c r="A312" s="35"/>
      <c r="B312" s="56"/>
      <c r="C312" s="62" t="s">
        <v>27</v>
      </c>
      <c r="D312" s="22">
        <v>291</v>
      </c>
      <c r="E312" s="11" t="s">
        <v>471</v>
      </c>
      <c r="F312" s="19">
        <v>3588</v>
      </c>
      <c r="G312" s="128"/>
      <c r="H312" s="128"/>
    </row>
    <row r="313" spans="1:8" s="3" customFormat="1" ht="15.75">
      <c r="A313" s="72" t="s">
        <v>78</v>
      </c>
      <c r="B313" s="35"/>
      <c r="C313" s="37"/>
      <c r="D313" s="22">
        <v>292</v>
      </c>
      <c r="E313" s="18">
        <v>79</v>
      </c>
      <c r="F313" s="10">
        <f>F314</f>
        <v>0</v>
      </c>
      <c r="G313" s="127"/>
      <c r="H313" s="127"/>
    </row>
    <row r="314" spans="1:8" s="3" customFormat="1" ht="15">
      <c r="A314" s="34" t="s">
        <v>79</v>
      </c>
      <c r="B314" s="56"/>
      <c r="C314" s="37"/>
      <c r="D314" s="22">
        <v>293</v>
      </c>
      <c r="E314" s="18">
        <v>81</v>
      </c>
      <c r="F314" s="10">
        <f>F315+F316</f>
        <v>0</v>
      </c>
      <c r="G314" s="127"/>
      <c r="H314" s="127"/>
    </row>
    <row r="315" spans="1:8" s="3" customFormat="1" ht="15">
      <c r="A315" s="62"/>
      <c r="B315" s="34" t="s">
        <v>289</v>
      </c>
      <c r="C315" s="37"/>
      <c r="D315" s="22">
        <v>294</v>
      </c>
      <c r="E315" s="18" t="s">
        <v>476</v>
      </c>
      <c r="F315" s="19"/>
      <c r="G315" s="128"/>
      <c r="H315" s="128"/>
    </row>
    <row r="316" spans="1:8" s="3" customFormat="1" ht="15">
      <c r="A316" s="62"/>
      <c r="B316" s="34" t="s">
        <v>290</v>
      </c>
      <c r="C316" s="37"/>
      <c r="D316" s="22">
        <v>295</v>
      </c>
      <c r="E316" s="18" t="s">
        <v>477</v>
      </c>
      <c r="F316" s="19"/>
      <c r="G316" s="128"/>
      <c r="H316" s="128"/>
    </row>
    <row r="317" spans="1:8" s="3" customFormat="1" ht="14.25">
      <c r="A317" s="84" t="s">
        <v>230</v>
      </c>
      <c r="B317" s="84"/>
      <c r="C317" s="84"/>
      <c r="D317" s="22">
        <v>296</v>
      </c>
      <c r="E317" s="14"/>
      <c r="F317" s="19"/>
      <c r="G317" s="128"/>
      <c r="H317" s="128"/>
    </row>
    <row r="318" spans="1:8" s="3" customFormat="1" ht="14.25">
      <c r="A318" s="90"/>
      <c r="B318" s="109" t="s">
        <v>80</v>
      </c>
      <c r="C318" s="110"/>
      <c r="D318" s="22">
        <v>297</v>
      </c>
      <c r="E318" s="14" t="s">
        <v>515</v>
      </c>
      <c r="F318" s="10">
        <f>F319+F320</f>
        <v>11830</v>
      </c>
      <c r="G318" s="127"/>
      <c r="H318" s="127"/>
    </row>
    <row r="319" spans="1:8" s="3" customFormat="1" ht="14.25">
      <c r="A319" s="90"/>
      <c r="B319" s="109"/>
      <c r="C319" s="111" t="s">
        <v>516</v>
      </c>
      <c r="D319" s="22">
        <v>298</v>
      </c>
      <c r="E319" s="14" t="s">
        <v>517</v>
      </c>
      <c r="F319" s="19">
        <v>11830</v>
      </c>
      <c r="G319" s="128"/>
      <c r="H319" s="128"/>
    </row>
    <row r="320" spans="1:8" s="3" customFormat="1" ht="14.25">
      <c r="A320" s="90"/>
      <c r="B320" s="109"/>
      <c r="C320" s="111" t="s">
        <v>518</v>
      </c>
      <c r="D320" s="22">
        <v>299</v>
      </c>
      <c r="E320" s="14" t="s">
        <v>519</v>
      </c>
      <c r="F320" s="19"/>
      <c r="G320" s="128"/>
      <c r="H320" s="128"/>
    </row>
    <row r="321" spans="1:8" s="3" customFormat="1" ht="15">
      <c r="A321" s="90"/>
      <c r="B321" s="109" t="s">
        <v>81</v>
      </c>
      <c r="C321" s="102"/>
      <c r="D321" s="22">
        <v>300</v>
      </c>
      <c r="E321" s="14" t="s">
        <v>520</v>
      </c>
      <c r="F321" s="10">
        <f>SUM(F322:F324)</f>
        <v>72372</v>
      </c>
      <c r="G321" s="127"/>
      <c r="H321" s="127"/>
    </row>
    <row r="322" spans="1:8" s="3" customFormat="1" ht="14.25">
      <c r="A322" s="90"/>
      <c r="B322" s="109"/>
      <c r="C322" s="87" t="s">
        <v>521</v>
      </c>
      <c r="D322" s="22">
        <v>301</v>
      </c>
      <c r="E322" s="14" t="s">
        <v>522</v>
      </c>
      <c r="F322" s="19">
        <v>23780</v>
      </c>
      <c r="G322" s="128"/>
      <c r="H322" s="128"/>
    </row>
    <row r="323" spans="1:8" s="3" customFormat="1" ht="14.25">
      <c r="A323" s="90"/>
      <c r="B323" s="109"/>
      <c r="C323" s="87" t="s">
        <v>523</v>
      </c>
      <c r="D323" s="22">
        <v>302</v>
      </c>
      <c r="E323" s="14" t="s">
        <v>524</v>
      </c>
      <c r="F323" s="19">
        <v>48592</v>
      </c>
      <c r="G323" s="128"/>
      <c r="H323" s="128"/>
    </row>
    <row r="324" spans="1:8" s="3" customFormat="1" ht="14.25">
      <c r="A324" s="90"/>
      <c r="B324" s="109"/>
      <c r="C324" s="53" t="s">
        <v>525</v>
      </c>
      <c r="D324" s="22">
        <v>303</v>
      </c>
      <c r="E324" s="14" t="s">
        <v>526</v>
      </c>
      <c r="F324" s="19"/>
      <c r="G324" s="128"/>
      <c r="H324" s="128"/>
    </row>
    <row r="325" spans="1:8" s="3" customFormat="1" ht="14.25">
      <c r="A325" s="90"/>
      <c r="B325" s="86" t="s">
        <v>301</v>
      </c>
      <c r="C325" s="86"/>
      <c r="D325" s="22">
        <v>304</v>
      </c>
      <c r="E325" s="14" t="s">
        <v>527</v>
      </c>
      <c r="F325" s="19"/>
      <c r="G325" s="128"/>
      <c r="H325" s="128"/>
    </row>
    <row r="326" spans="1:8" s="3" customFormat="1" ht="14.25">
      <c r="A326" s="90"/>
      <c r="B326" s="86" t="s">
        <v>82</v>
      </c>
      <c r="C326" s="42"/>
      <c r="D326" s="22">
        <v>305</v>
      </c>
      <c r="E326" s="14" t="s">
        <v>528</v>
      </c>
      <c r="F326" s="10">
        <f>F327</f>
        <v>0</v>
      </c>
      <c r="G326" s="127"/>
      <c r="H326" s="127"/>
    </row>
    <row r="327" spans="1:8" s="3" customFormat="1" ht="14.25">
      <c r="A327" s="90"/>
      <c r="B327" s="86"/>
      <c r="C327" s="87" t="s">
        <v>529</v>
      </c>
      <c r="D327" s="22">
        <v>306</v>
      </c>
      <c r="E327" s="14" t="s">
        <v>530</v>
      </c>
      <c r="F327" s="19"/>
      <c r="G327" s="128"/>
      <c r="H327" s="128"/>
    </row>
    <row r="328" spans="1:8" s="3" customFormat="1" ht="14.25">
      <c r="A328" s="90"/>
      <c r="B328" s="86" t="s">
        <v>83</v>
      </c>
      <c r="C328" s="86"/>
      <c r="D328" s="22">
        <v>307</v>
      </c>
      <c r="E328" s="14" t="s">
        <v>531</v>
      </c>
      <c r="F328" s="10">
        <f>F329+F330</f>
        <v>0</v>
      </c>
      <c r="G328" s="127"/>
      <c r="H328" s="127"/>
    </row>
    <row r="329" spans="1:8" s="3" customFormat="1" ht="14.25">
      <c r="A329" s="90"/>
      <c r="B329" s="86"/>
      <c r="C329" s="111" t="s">
        <v>532</v>
      </c>
      <c r="D329" s="22">
        <v>308</v>
      </c>
      <c r="E329" s="14" t="s">
        <v>533</v>
      </c>
      <c r="F329" s="19"/>
      <c r="G329" s="128"/>
      <c r="H329" s="128"/>
    </row>
    <row r="330" spans="1:8" s="3" customFormat="1" ht="14.25">
      <c r="A330" s="90"/>
      <c r="B330" s="86"/>
      <c r="C330" s="87" t="s">
        <v>534</v>
      </c>
      <c r="D330" s="22">
        <v>309</v>
      </c>
      <c r="E330" s="14" t="s">
        <v>535</v>
      </c>
      <c r="F330" s="19"/>
      <c r="G330" s="128"/>
      <c r="H330" s="128"/>
    </row>
    <row r="331" spans="1:8" s="3" customFormat="1" ht="14.25">
      <c r="A331" s="90"/>
      <c r="B331" s="37" t="s">
        <v>302</v>
      </c>
      <c r="C331" s="37"/>
      <c r="D331" s="22">
        <v>310</v>
      </c>
      <c r="E331" s="14" t="s">
        <v>536</v>
      </c>
      <c r="F331" s="19"/>
      <c r="G331" s="128"/>
      <c r="H331" s="128"/>
    </row>
    <row r="332" spans="1:8" s="3" customFormat="1" ht="14.25">
      <c r="A332" s="112"/>
      <c r="B332" s="112"/>
      <c r="C332" s="112"/>
      <c r="D332" s="22">
        <v>311</v>
      </c>
      <c r="E332" s="14"/>
      <c r="F332" s="19"/>
      <c r="G332" s="128"/>
      <c r="H332" s="128"/>
    </row>
    <row r="333" spans="1:8" s="3" customFormat="1" ht="15.75">
      <c r="A333" s="28" t="s">
        <v>84</v>
      </c>
      <c r="B333" s="113"/>
      <c r="C333" s="36"/>
      <c r="D333" s="22">
        <v>312</v>
      </c>
      <c r="E333" s="14" t="s">
        <v>537</v>
      </c>
      <c r="F333" s="10">
        <f>F356+F358</f>
        <v>165</v>
      </c>
      <c r="G333" s="127"/>
      <c r="H333" s="127"/>
    </row>
    <row r="334" spans="1:8" s="3" customFormat="1" ht="15.75">
      <c r="A334" s="79" t="s">
        <v>85</v>
      </c>
      <c r="B334" s="75"/>
      <c r="C334" s="75"/>
      <c r="D334" s="22">
        <v>313</v>
      </c>
      <c r="E334" s="15" t="s">
        <v>439</v>
      </c>
      <c r="F334" s="10">
        <f>F335+F336+F337+F340</f>
        <v>0</v>
      </c>
      <c r="G334" s="127"/>
      <c r="H334" s="127"/>
    </row>
    <row r="335" spans="1:8" s="3" customFormat="1" ht="15">
      <c r="A335" s="31" t="s">
        <v>228</v>
      </c>
      <c r="B335" s="80"/>
      <c r="C335" s="80"/>
      <c r="D335" s="22">
        <v>314</v>
      </c>
      <c r="E335" s="15">
        <v>10</v>
      </c>
      <c r="F335" s="19"/>
      <c r="G335" s="128"/>
      <c r="H335" s="128"/>
    </row>
    <row r="336" spans="1:8" s="3" customFormat="1" ht="15">
      <c r="A336" s="34" t="s">
        <v>229</v>
      </c>
      <c r="B336" s="80"/>
      <c r="C336" s="80"/>
      <c r="D336" s="22">
        <v>315</v>
      </c>
      <c r="E336" s="14">
        <v>20</v>
      </c>
      <c r="F336" s="19"/>
      <c r="G336" s="128"/>
      <c r="H336" s="128"/>
    </row>
    <row r="337" spans="1:8" s="3" customFormat="1" ht="15">
      <c r="A337" s="56" t="s">
        <v>86</v>
      </c>
      <c r="B337" s="81"/>
      <c r="C337" s="75"/>
      <c r="D337" s="22">
        <v>316</v>
      </c>
      <c r="E337" s="15" t="s">
        <v>445</v>
      </c>
      <c r="F337" s="10">
        <f>F338</f>
        <v>0</v>
      </c>
      <c r="G337" s="127"/>
      <c r="H337" s="127"/>
    </row>
    <row r="338" spans="1:8" s="3" customFormat="1" ht="15">
      <c r="A338" s="35"/>
      <c r="B338" s="56" t="s">
        <v>87</v>
      </c>
      <c r="C338" s="75"/>
      <c r="D338" s="22">
        <v>317</v>
      </c>
      <c r="E338" s="14" t="s">
        <v>446</v>
      </c>
      <c r="F338" s="10">
        <f>F339</f>
        <v>0</v>
      </c>
      <c r="G338" s="127"/>
      <c r="H338" s="127"/>
    </row>
    <row r="339" spans="1:8" s="3" customFormat="1" ht="14.25">
      <c r="A339" s="35"/>
      <c r="B339" s="35"/>
      <c r="C339" s="82" t="s">
        <v>538</v>
      </c>
      <c r="D339" s="22">
        <v>318</v>
      </c>
      <c r="E339" s="15" t="s">
        <v>448</v>
      </c>
      <c r="F339" s="19"/>
      <c r="G339" s="128"/>
      <c r="H339" s="128"/>
    </row>
    <row r="340" spans="1:8" s="3" customFormat="1" ht="15">
      <c r="A340" s="56" t="s">
        <v>88</v>
      </c>
      <c r="B340" s="37"/>
      <c r="C340" s="96"/>
      <c r="D340" s="22">
        <v>319</v>
      </c>
      <c r="E340" s="15">
        <v>57</v>
      </c>
      <c r="F340" s="10">
        <f>F341</f>
        <v>0</v>
      </c>
      <c r="G340" s="127"/>
      <c r="H340" s="127"/>
    </row>
    <row r="341" spans="1:8" s="3" customFormat="1" ht="15">
      <c r="A341" s="35"/>
      <c r="B341" s="65" t="s">
        <v>89</v>
      </c>
      <c r="C341" s="96"/>
      <c r="D341" s="22">
        <v>320</v>
      </c>
      <c r="E341" s="14" t="s">
        <v>459</v>
      </c>
      <c r="F341" s="10">
        <f>F342</f>
        <v>0</v>
      </c>
      <c r="G341" s="127"/>
      <c r="H341" s="127"/>
    </row>
    <row r="342" spans="1:8" s="3" customFormat="1" ht="15">
      <c r="A342" s="57"/>
      <c r="B342" s="35"/>
      <c r="C342" s="68" t="s">
        <v>514</v>
      </c>
      <c r="D342" s="22">
        <v>321</v>
      </c>
      <c r="E342" s="14" t="s">
        <v>461</v>
      </c>
      <c r="F342" s="19"/>
      <c r="G342" s="128"/>
      <c r="H342" s="128"/>
    </row>
    <row r="343" spans="1:8" s="3" customFormat="1" ht="15.75">
      <c r="A343" s="72" t="s">
        <v>90</v>
      </c>
      <c r="B343" s="75"/>
      <c r="C343" s="75"/>
      <c r="D343" s="22">
        <v>322</v>
      </c>
      <c r="E343" s="14">
        <v>70</v>
      </c>
      <c r="F343" s="10">
        <f>F344</f>
        <v>165</v>
      </c>
      <c r="G343" s="127"/>
      <c r="H343" s="127"/>
    </row>
    <row r="344" spans="1:8" s="3" customFormat="1" ht="15">
      <c r="A344" s="57" t="s">
        <v>91</v>
      </c>
      <c r="B344" s="59"/>
      <c r="C344" s="75"/>
      <c r="D344" s="22">
        <v>323</v>
      </c>
      <c r="E344" s="14">
        <v>71</v>
      </c>
      <c r="F344" s="10">
        <f>F345+F350</f>
        <v>165</v>
      </c>
      <c r="G344" s="127"/>
      <c r="H344" s="127"/>
    </row>
    <row r="345" spans="1:8" s="3" customFormat="1" ht="15">
      <c r="A345" s="35"/>
      <c r="B345" s="56" t="s">
        <v>92</v>
      </c>
      <c r="C345" s="75"/>
      <c r="D345" s="22">
        <v>324</v>
      </c>
      <c r="E345" s="14" t="s">
        <v>467</v>
      </c>
      <c r="F345" s="10">
        <f>SUM(F346:F349)</f>
        <v>165</v>
      </c>
      <c r="G345" s="127"/>
      <c r="H345" s="127"/>
    </row>
    <row r="346" spans="1:8" s="3" customFormat="1" ht="15">
      <c r="A346" s="35"/>
      <c r="B346" s="56"/>
      <c r="C346" s="83" t="s">
        <v>483</v>
      </c>
      <c r="D346" s="22">
        <v>325</v>
      </c>
      <c r="E346" s="11" t="s">
        <v>468</v>
      </c>
      <c r="F346" s="10"/>
      <c r="G346" s="127"/>
      <c r="H346" s="127"/>
    </row>
    <row r="347" spans="1:8" s="3" customFormat="1" ht="15">
      <c r="A347" s="35"/>
      <c r="B347" s="56"/>
      <c r="C347" s="33" t="s">
        <v>484</v>
      </c>
      <c r="D347" s="22">
        <v>326</v>
      </c>
      <c r="E347" s="11" t="s">
        <v>469</v>
      </c>
      <c r="F347" s="10"/>
      <c r="G347" s="127"/>
      <c r="H347" s="127"/>
    </row>
    <row r="348" spans="1:8" s="3" customFormat="1" ht="15">
      <c r="A348" s="35"/>
      <c r="B348" s="56"/>
      <c r="C348" s="62" t="s">
        <v>485</v>
      </c>
      <c r="D348" s="22">
        <v>327</v>
      </c>
      <c r="E348" s="11" t="s">
        <v>470</v>
      </c>
      <c r="F348" s="10"/>
      <c r="G348" s="127"/>
      <c r="H348" s="127"/>
    </row>
    <row r="349" spans="1:8" s="3" customFormat="1" ht="15">
      <c r="A349" s="35"/>
      <c r="B349" s="56"/>
      <c r="C349" s="62" t="s">
        <v>27</v>
      </c>
      <c r="D349" s="22">
        <v>328</v>
      </c>
      <c r="E349" s="11" t="s">
        <v>471</v>
      </c>
      <c r="F349" s="10">
        <v>165</v>
      </c>
      <c r="G349" s="127"/>
      <c r="H349" s="127"/>
    </row>
    <row r="350" spans="1:8" s="3" customFormat="1" ht="14.25">
      <c r="A350" s="35"/>
      <c r="B350" s="148" t="s">
        <v>749</v>
      </c>
      <c r="C350" s="148"/>
      <c r="D350" s="22"/>
      <c r="E350" s="11" t="s">
        <v>748</v>
      </c>
      <c r="F350" s="10"/>
      <c r="G350" s="127"/>
      <c r="H350" s="127"/>
    </row>
    <row r="351" spans="1:8" s="3" customFormat="1" ht="15.75">
      <c r="A351" s="72" t="s">
        <v>93</v>
      </c>
      <c r="B351" s="35"/>
      <c r="C351" s="37"/>
      <c r="D351" s="22">
        <v>329</v>
      </c>
      <c r="E351" s="18">
        <v>79</v>
      </c>
      <c r="F351" s="10">
        <f>F352</f>
        <v>0</v>
      </c>
      <c r="G351" s="127"/>
      <c r="H351" s="127"/>
    </row>
    <row r="352" spans="1:8" s="3" customFormat="1" ht="15">
      <c r="A352" s="34" t="s">
        <v>94</v>
      </c>
      <c r="B352" s="56"/>
      <c r="C352" s="37"/>
      <c r="D352" s="22">
        <v>330</v>
      </c>
      <c r="E352" s="18">
        <v>81</v>
      </c>
      <c r="F352" s="10">
        <f>F353+F354</f>
        <v>0</v>
      </c>
      <c r="G352" s="127"/>
      <c r="H352" s="127"/>
    </row>
    <row r="353" spans="1:8" s="3" customFormat="1" ht="15">
      <c r="A353" s="62"/>
      <c r="B353" s="34" t="s">
        <v>289</v>
      </c>
      <c r="C353" s="37"/>
      <c r="D353" s="22">
        <v>331</v>
      </c>
      <c r="E353" s="18" t="s">
        <v>476</v>
      </c>
      <c r="F353" s="19"/>
      <c r="G353" s="128"/>
      <c r="H353" s="128"/>
    </row>
    <row r="354" spans="1:8" s="3" customFormat="1" ht="15">
      <c r="A354" s="62"/>
      <c r="B354" s="34" t="s">
        <v>290</v>
      </c>
      <c r="C354" s="37"/>
      <c r="D354" s="22">
        <v>332</v>
      </c>
      <c r="E354" s="18" t="s">
        <v>477</v>
      </c>
      <c r="F354" s="19"/>
      <c r="G354" s="128"/>
      <c r="H354" s="128"/>
    </row>
    <row r="355" spans="1:8" s="3" customFormat="1" ht="14.25">
      <c r="A355" s="84" t="s">
        <v>230</v>
      </c>
      <c r="B355" s="84"/>
      <c r="C355" s="84"/>
      <c r="D355" s="22">
        <v>333</v>
      </c>
      <c r="E355" s="14"/>
      <c r="F355" s="19"/>
      <c r="G355" s="128"/>
      <c r="H355" s="128"/>
    </row>
    <row r="356" spans="1:8" s="3" customFormat="1" ht="14.25">
      <c r="A356" s="37"/>
      <c r="B356" s="37" t="s">
        <v>95</v>
      </c>
      <c r="C356" s="53"/>
      <c r="D356" s="22">
        <v>334</v>
      </c>
      <c r="E356" s="14" t="s">
        <v>539</v>
      </c>
      <c r="F356" s="10">
        <f>F357</f>
        <v>0</v>
      </c>
      <c r="G356" s="127"/>
      <c r="H356" s="127"/>
    </row>
    <row r="357" spans="1:8" s="3" customFormat="1" ht="14.25">
      <c r="A357" s="37"/>
      <c r="B357" s="37"/>
      <c r="C357" s="53" t="s">
        <v>540</v>
      </c>
      <c r="D357" s="22">
        <v>335</v>
      </c>
      <c r="E357" s="14" t="s">
        <v>541</v>
      </c>
      <c r="F357" s="19"/>
      <c r="G357" s="128"/>
      <c r="H357" s="128"/>
    </row>
    <row r="358" spans="1:8" s="3" customFormat="1" ht="14.25">
      <c r="A358" s="90"/>
      <c r="B358" s="86" t="s">
        <v>96</v>
      </c>
      <c r="C358" s="86"/>
      <c r="D358" s="22">
        <v>336</v>
      </c>
      <c r="E358" s="14" t="s">
        <v>542</v>
      </c>
      <c r="F358" s="10">
        <f>F359</f>
        <v>165</v>
      </c>
      <c r="G358" s="127"/>
      <c r="H358" s="127"/>
    </row>
    <row r="359" spans="1:8" s="3" customFormat="1" ht="14.25">
      <c r="A359" s="90"/>
      <c r="B359" s="86"/>
      <c r="C359" s="53" t="s">
        <v>543</v>
      </c>
      <c r="D359" s="22">
        <v>337</v>
      </c>
      <c r="E359" s="14" t="s">
        <v>544</v>
      </c>
      <c r="F359" s="19">
        <v>165</v>
      </c>
      <c r="G359" s="128"/>
      <c r="H359" s="128"/>
    </row>
    <row r="360" spans="1:8" s="3" customFormat="1" ht="14.25">
      <c r="A360" s="90"/>
      <c r="B360" s="86"/>
      <c r="C360" s="53"/>
      <c r="D360" s="22">
        <v>338</v>
      </c>
      <c r="E360" s="14"/>
      <c r="F360" s="19"/>
      <c r="G360" s="128"/>
      <c r="H360" s="128"/>
    </row>
    <row r="361" spans="1:8" s="3" customFormat="1" ht="15.75">
      <c r="A361" s="28" t="s">
        <v>97</v>
      </c>
      <c r="B361" s="114"/>
      <c r="C361" s="76"/>
      <c r="D361" s="22">
        <v>339</v>
      </c>
      <c r="E361" s="14" t="s">
        <v>545</v>
      </c>
      <c r="F361" s="10">
        <f>F388+F398+F402+F403</f>
        <v>17972</v>
      </c>
      <c r="G361" s="127"/>
      <c r="H361" s="127"/>
    </row>
    <row r="362" spans="1:8" s="3" customFormat="1" ht="15.75">
      <c r="A362" s="104" t="s">
        <v>98</v>
      </c>
      <c r="B362" s="75"/>
      <c r="C362" s="75"/>
      <c r="D362" s="22">
        <v>340</v>
      </c>
      <c r="E362" s="15" t="s">
        <v>439</v>
      </c>
      <c r="F362" s="10">
        <f>F363+F364+F365+F368+F371</f>
        <v>16122</v>
      </c>
      <c r="G362" s="127"/>
      <c r="H362" s="127"/>
    </row>
    <row r="363" spans="1:8" s="3" customFormat="1" ht="15">
      <c r="A363" s="31" t="s">
        <v>228</v>
      </c>
      <c r="B363" s="80"/>
      <c r="C363" s="80"/>
      <c r="D363" s="22">
        <v>341</v>
      </c>
      <c r="E363" s="15">
        <v>10</v>
      </c>
      <c r="F363" s="19">
        <v>4821</v>
      </c>
      <c r="G363" s="128"/>
      <c r="H363" s="128"/>
    </row>
    <row r="364" spans="1:8" s="3" customFormat="1" ht="15">
      <c r="A364" s="34" t="s">
        <v>229</v>
      </c>
      <c r="B364" s="80"/>
      <c r="C364" s="80"/>
      <c r="D364" s="22">
        <v>342</v>
      </c>
      <c r="E364" s="14">
        <v>20</v>
      </c>
      <c r="F364" s="19">
        <v>6415</v>
      </c>
      <c r="G364" s="128"/>
      <c r="H364" s="128"/>
    </row>
    <row r="365" spans="1:8" s="3" customFormat="1" ht="15">
      <c r="A365" s="56" t="s">
        <v>99</v>
      </c>
      <c r="B365" s="81"/>
      <c r="C365" s="75"/>
      <c r="D365" s="22">
        <v>343</v>
      </c>
      <c r="E365" s="15" t="s">
        <v>445</v>
      </c>
      <c r="F365" s="10">
        <f>F366</f>
        <v>4886</v>
      </c>
      <c r="G365" s="127"/>
      <c r="H365" s="127"/>
    </row>
    <row r="366" spans="1:8" s="3" customFormat="1" ht="15">
      <c r="A366" s="35"/>
      <c r="B366" s="56" t="s">
        <v>100</v>
      </c>
      <c r="C366" s="75"/>
      <c r="D366" s="22">
        <v>344</v>
      </c>
      <c r="E366" s="14" t="s">
        <v>446</v>
      </c>
      <c r="F366" s="10">
        <f>F367</f>
        <v>4886</v>
      </c>
      <c r="G366" s="127"/>
      <c r="H366" s="127"/>
    </row>
    <row r="367" spans="1:8" s="3" customFormat="1" ht="14.25">
      <c r="A367" s="35"/>
      <c r="B367" s="35"/>
      <c r="C367" s="82" t="s">
        <v>314</v>
      </c>
      <c r="D367" s="22">
        <v>345</v>
      </c>
      <c r="E367" s="15" t="s">
        <v>447</v>
      </c>
      <c r="F367" s="19">
        <v>4886</v>
      </c>
      <c r="G367" s="128"/>
      <c r="H367" s="128"/>
    </row>
    <row r="368" spans="1:8" s="3" customFormat="1" ht="15">
      <c r="A368" s="56" t="s">
        <v>101</v>
      </c>
      <c r="B368" s="56"/>
      <c r="C368" s="106"/>
      <c r="D368" s="22">
        <v>346</v>
      </c>
      <c r="E368" s="15" t="s">
        <v>512</v>
      </c>
      <c r="F368" s="10">
        <f>F369</f>
        <v>0</v>
      </c>
      <c r="G368" s="127"/>
      <c r="H368" s="127"/>
    </row>
    <row r="369" spans="1:8" s="3" customFormat="1" ht="15">
      <c r="A369" s="35"/>
      <c r="B369" s="56" t="s">
        <v>102</v>
      </c>
      <c r="C369" s="107"/>
      <c r="D369" s="22">
        <v>347</v>
      </c>
      <c r="E369" s="15" t="s">
        <v>452</v>
      </c>
      <c r="F369" s="10">
        <f>F370</f>
        <v>0</v>
      </c>
      <c r="G369" s="127"/>
      <c r="H369" s="127"/>
    </row>
    <row r="370" spans="1:8" s="3" customFormat="1" ht="14.25">
      <c r="A370" s="35"/>
      <c r="B370" s="35"/>
      <c r="C370" s="82" t="s">
        <v>513</v>
      </c>
      <c r="D370" s="22">
        <v>348</v>
      </c>
      <c r="E370" s="15" t="s">
        <v>458</v>
      </c>
      <c r="F370" s="19"/>
      <c r="G370" s="128"/>
      <c r="H370" s="128"/>
    </row>
    <row r="371" spans="1:8" s="3" customFormat="1" ht="15">
      <c r="A371" s="54" t="s">
        <v>103</v>
      </c>
      <c r="B371" s="37"/>
      <c r="C371" s="106"/>
      <c r="D371" s="22">
        <v>349</v>
      </c>
      <c r="E371" s="15">
        <v>59</v>
      </c>
      <c r="F371" s="10">
        <f>SUM(F372:F374)</f>
        <v>0</v>
      </c>
      <c r="G371" s="127"/>
      <c r="H371" s="127"/>
    </row>
    <row r="372" spans="1:8" s="3" customFormat="1" ht="15">
      <c r="A372" s="35"/>
      <c r="B372" s="108" t="s">
        <v>300</v>
      </c>
      <c r="C372" s="96"/>
      <c r="D372" s="22">
        <v>350</v>
      </c>
      <c r="E372" s="15" t="s">
        <v>464</v>
      </c>
      <c r="F372" s="19"/>
      <c r="G372" s="128"/>
      <c r="H372" s="128"/>
    </row>
    <row r="373" spans="1:8" s="3" customFormat="1" ht="15">
      <c r="A373" s="35"/>
      <c r="B373" s="108" t="s">
        <v>303</v>
      </c>
      <c r="C373" s="96"/>
      <c r="D373" s="22">
        <v>351</v>
      </c>
      <c r="E373" s="15" t="s">
        <v>465</v>
      </c>
      <c r="F373" s="19"/>
      <c r="G373" s="128"/>
      <c r="H373" s="128"/>
    </row>
    <row r="374" spans="1:8" s="3" customFormat="1" ht="15">
      <c r="A374" s="35"/>
      <c r="B374" s="108" t="s">
        <v>304</v>
      </c>
      <c r="C374" s="96"/>
      <c r="D374" s="22">
        <v>352</v>
      </c>
      <c r="E374" s="15" t="s">
        <v>466</v>
      </c>
      <c r="F374" s="19"/>
      <c r="G374" s="128"/>
      <c r="H374" s="128"/>
    </row>
    <row r="375" spans="1:8" s="3" customFormat="1" ht="15.75">
      <c r="A375" s="72" t="s">
        <v>104</v>
      </c>
      <c r="B375" s="75"/>
      <c r="C375" s="115"/>
      <c r="D375" s="22">
        <v>353</v>
      </c>
      <c r="E375" s="14">
        <v>70</v>
      </c>
      <c r="F375" s="10">
        <f>F376</f>
        <v>1850</v>
      </c>
      <c r="G375" s="127"/>
      <c r="H375" s="127"/>
    </row>
    <row r="376" spans="1:8" s="3" customFormat="1" ht="15">
      <c r="A376" s="57" t="s">
        <v>105</v>
      </c>
      <c r="B376" s="59"/>
      <c r="C376" s="75"/>
      <c r="D376" s="22">
        <v>354</v>
      </c>
      <c r="E376" s="14">
        <v>71</v>
      </c>
      <c r="F376" s="10">
        <f>F377+F382</f>
        <v>1850</v>
      </c>
      <c r="G376" s="127"/>
      <c r="H376" s="127"/>
    </row>
    <row r="377" spans="1:8" s="3" customFormat="1" ht="15">
      <c r="A377" s="35"/>
      <c r="B377" s="56" t="s">
        <v>106</v>
      </c>
      <c r="C377" s="75"/>
      <c r="D377" s="22">
        <v>355</v>
      </c>
      <c r="E377" s="14" t="s">
        <v>467</v>
      </c>
      <c r="F377" s="10">
        <f>SUM(F378:F381)</f>
        <v>1850</v>
      </c>
      <c r="G377" s="127"/>
      <c r="H377" s="127"/>
    </row>
    <row r="378" spans="1:8" s="3" customFormat="1" ht="15">
      <c r="A378" s="35"/>
      <c r="B378" s="56"/>
      <c r="C378" s="83" t="s">
        <v>483</v>
      </c>
      <c r="D378" s="22">
        <v>356</v>
      </c>
      <c r="E378" s="11" t="s">
        <v>468</v>
      </c>
      <c r="F378" s="19"/>
      <c r="G378" s="128"/>
      <c r="H378" s="128"/>
    </row>
    <row r="379" spans="1:8" s="3" customFormat="1" ht="15">
      <c r="A379" s="35"/>
      <c r="B379" s="56"/>
      <c r="C379" s="33" t="s">
        <v>484</v>
      </c>
      <c r="D379" s="22">
        <v>357</v>
      </c>
      <c r="E379" s="11" t="s">
        <v>469</v>
      </c>
      <c r="F379" s="19"/>
      <c r="G379" s="128"/>
      <c r="H379" s="128"/>
    </row>
    <row r="380" spans="1:8" s="3" customFormat="1" ht="15">
      <c r="A380" s="35"/>
      <c r="B380" s="56"/>
      <c r="C380" s="62" t="s">
        <v>485</v>
      </c>
      <c r="D380" s="22">
        <v>358</v>
      </c>
      <c r="E380" s="11" t="s">
        <v>470</v>
      </c>
      <c r="F380" s="19"/>
      <c r="G380" s="128"/>
      <c r="H380" s="128"/>
    </row>
    <row r="381" spans="1:8" s="3" customFormat="1" ht="15">
      <c r="A381" s="35"/>
      <c r="B381" s="56"/>
      <c r="C381" s="62" t="s">
        <v>27</v>
      </c>
      <c r="D381" s="22">
        <v>359</v>
      </c>
      <c r="E381" s="11" t="s">
        <v>471</v>
      </c>
      <c r="F381" s="19">
        <v>1850</v>
      </c>
      <c r="G381" s="128"/>
      <c r="H381" s="128"/>
    </row>
    <row r="382" spans="1:8" s="3" customFormat="1" ht="14.25">
      <c r="A382" s="35"/>
      <c r="B382" s="148" t="s">
        <v>749</v>
      </c>
      <c r="C382" s="148"/>
      <c r="D382" s="22"/>
      <c r="E382" s="11" t="s">
        <v>748</v>
      </c>
      <c r="F382" s="19"/>
      <c r="G382" s="128"/>
      <c r="H382" s="128"/>
    </row>
    <row r="383" spans="1:8" s="3" customFormat="1" ht="15.75">
      <c r="A383" s="72" t="s">
        <v>107</v>
      </c>
      <c r="B383" s="35"/>
      <c r="C383" s="37"/>
      <c r="D383" s="22">
        <v>360</v>
      </c>
      <c r="E383" s="18">
        <v>79</v>
      </c>
      <c r="F383" s="10">
        <f>F384</f>
        <v>0</v>
      </c>
      <c r="G383" s="127"/>
      <c r="H383" s="127"/>
    </row>
    <row r="384" spans="1:8" s="3" customFormat="1" ht="15">
      <c r="A384" s="34" t="s">
        <v>108</v>
      </c>
      <c r="B384" s="56"/>
      <c r="C384" s="37"/>
      <c r="D384" s="22">
        <v>361</v>
      </c>
      <c r="E384" s="18">
        <v>81</v>
      </c>
      <c r="F384" s="10">
        <f>F385+F386</f>
        <v>0</v>
      </c>
      <c r="G384" s="127"/>
      <c r="H384" s="127"/>
    </row>
    <row r="385" spans="1:8" s="3" customFormat="1" ht="15">
      <c r="A385" s="62"/>
      <c r="B385" s="34" t="s">
        <v>289</v>
      </c>
      <c r="C385" s="37"/>
      <c r="D385" s="22">
        <v>362</v>
      </c>
      <c r="E385" s="18" t="s">
        <v>476</v>
      </c>
      <c r="F385" s="19"/>
      <c r="G385" s="128"/>
      <c r="H385" s="128"/>
    </row>
    <row r="386" spans="1:8" s="3" customFormat="1" ht="15">
      <c r="A386" s="62"/>
      <c r="B386" s="34" t="s">
        <v>290</v>
      </c>
      <c r="C386" s="37"/>
      <c r="D386" s="22">
        <v>363</v>
      </c>
      <c r="E386" s="18" t="s">
        <v>477</v>
      </c>
      <c r="F386" s="19"/>
      <c r="G386" s="128"/>
      <c r="H386" s="128"/>
    </row>
    <row r="387" spans="1:8" s="3" customFormat="1" ht="14.25">
      <c r="A387" s="84" t="s">
        <v>230</v>
      </c>
      <c r="B387" s="84"/>
      <c r="C387" s="84"/>
      <c r="D387" s="22">
        <v>364</v>
      </c>
      <c r="E387" s="14"/>
      <c r="F387" s="19"/>
      <c r="G387" s="128"/>
      <c r="H387" s="128"/>
    </row>
    <row r="388" spans="1:8" s="3" customFormat="1" ht="14.25">
      <c r="A388" s="53"/>
      <c r="B388" s="86" t="s">
        <v>109</v>
      </c>
      <c r="C388" s="37"/>
      <c r="D388" s="22">
        <v>365</v>
      </c>
      <c r="E388" s="14" t="s">
        <v>546</v>
      </c>
      <c r="F388" s="10">
        <f>SUM(F389:F397)</f>
        <v>4886</v>
      </c>
      <c r="G388" s="127"/>
      <c r="H388" s="127"/>
    </row>
    <row r="389" spans="1:8" s="3" customFormat="1" ht="14.25">
      <c r="A389" s="53"/>
      <c r="B389" s="86"/>
      <c r="C389" s="53" t="s">
        <v>547</v>
      </c>
      <c r="D389" s="22">
        <v>366</v>
      </c>
      <c r="E389" s="11" t="s">
        <v>548</v>
      </c>
      <c r="F389" s="19"/>
      <c r="G389" s="128"/>
      <c r="H389" s="128"/>
    </row>
    <row r="390" spans="1:8" s="3" customFormat="1" ht="14.25">
      <c r="A390" s="53"/>
      <c r="B390" s="86"/>
      <c r="C390" s="33" t="s">
        <v>549</v>
      </c>
      <c r="D390" s="22">
        <v>367</v>
      </c>
      <c r="E390" s="11" t="s">
        <v>550</v>
      </c>
      <c r="F390" s="19"/>
      <c r="G390" s="128"/>
      <c r="H390" s="128"/>
    </row>
    <row r="391" spans="1:8" s="3" customFormat="1" ht="14.25">
      <c r="A391" s="53"/>
      <c r="B391" s="86"/>
      <c r="C391" s="53" t="s">
        <v>551</v>
      </c>
      <c r="D391" s="22">
        <v>368</v>
      </c>
      <c r="E391" s="11" t="s">
        <v>552</v>
      </c>
      <c r="F391" s="19">
        <v>3651</v>
      </c>
      <c r="G391" s="128"/>
      <c r="H391" s="128"/>
    </row>
    <row r="392" spans="1:8" s="3" customFormat="1" ht="14.25">
      <c r="A392" s="53"/>
      <c r="B392" s="86"/>
      <c r="C392" s="33" t="s">
        <v>553</v>
      </c>
      <c r="D392" s="22">
        <v>369</v>
      </c>
      <c r="E392" s="11" t="s">
        <v>554</v>
      </c>
      <c r="F392" s="19"/>
      <c r="G392" s="128"/>
      <c r="H392" s="128"/>
    </row>
    <row r="393" spans="1:8" s="3" customFormat="1" ht="14.25">
      <c r="A393" s="53"/>
      <c r="B393" s="86"/>
      <c r="C393" s="33" t="s">
        <v>555</v>
      </c>
      <c r="D393" s="22">
        <v>370</v>
      </c>
      <c r="E393" s="11" t="s">
        <v>556</v>
      </c>
      <c r="F393" s="19">
        <v>1235</v>
      </c>
      <c r="G393" s="128"/>
      <c r="H393" s="128"/>
    </row>
    <row r="394" spans="1:8" s="3" customFormat="1" ht="14.25">
      <c r="A394" s="53"/>
      <c r="B394" s="86"/>
      <c r="C394" s="33" t="s">
        <v>557</v>
      </c>
      <c r="D394" s="22">
        <v>371</v>
      </c>
      <c r="E394" s="11" t="s">
        <v>558</v>
      </c>
      <c r="F394" s="19">
        <v>0</v>
      </c>
      <c r="G394" s="128"/>
      <c r="H394" s="128"/>
    </row>
    <row r="395" spans="1:8" s="3" customFormat="1" ht="14.25">
      <c r="A395" s="53"/>
      <c r="B395" s="86"/>
      <c r="C395" s="33" t="s">
        <v>559</v>
      </c>
      <c r="D395" s="22">
        <v>372</v>
      </c>
      <c r="E395" s="11" t="s">
        <v>560</v>
      </c>
      <c r="F395" s="19"/>
      <c r="G395" s="128"/>
      <c r="H395" s="128"/>
    </row>
    <row r="396" spans="1:8" s="3" customFormat="1" ht="14.25">
      <c r="A396" s="53"/>
      <c r="B396" s="86"/>
      <c r="C396" s="33" t="s">
        <v>561</v>
      </c>
      <c r="D396" s="22">
        <v>373</v>
      </c>
      <c r="E396" s="11" t="s">
        <v>562</v>
      </c>
      <c r="F396" s="19"/>
      <c r="G396" s="128"/>
      <c r="H396" s="128"/>
    </row>
    <row r="397" spans="1:8" s="3" customFormat="1" ht="14.25">
      <c r="A397" s="53"/>
      <c r="B397" s="86"/>
      <c r="C397" s="53" t="s">
        <v>563</v>
      </c>
      <c r="D397" s="22">
        <v>374</v>
      </c>
      <c r="E397" s="11" t="s">
        <v>564</v>
      </c>
      <c r="F397" s="19"/>
      <c r="G397" s="128"/>
      <c r="H397" s="128"/>
    </row>
    <row r="398" spans="1:8" s="3" customFormat="1" ht="14.25">
      <c r="A398" s="53"/>
      <c r="B398" s="86" t="s">
        <v>110</v>
      </c>
      <c r="C398" s="37"/>
      <c r="D398" s="22">
        <v>375</v>
      </c>
      <c r="E398" s="14" t="s">
        <v>565</v>
      </c>
      <c r="F398" s="10">
        <f>SUM(F399:F401)</f>
        <v>7765</v>
      </c>
      <c r="G398" s="127"/>
      <c r="H398" s="127"/>
    </row>
    <row r="399" spans="1:8" s="3" customFormat="1" ht="14.25">
      <c r="A399" s="53"/>
      <c r="B399" s="86"/>
      <c r="C399" s="53" t="s">
        <v>566</v>
      </c>
      <c r="D399" s="22">
        <v>376</v>
      </c>
      <c r="E399" s="11" t="s">
        <v>567</v>
      </c>
      <c r="F399" s="19"/>
      <c r="G399" s="128"/>
      <c r="H399" s="128"/>
    </row>
    <row r="400" spans="1:8" s="3" customFormat="1" ht="14.25">
      <c r="A400" s="53"/>
      <c r="B400" s="86"/>
      <c r="C400" s="53" t="s">
        <v>568</v>
      </c>
      <c r="D400" s="22">
        <v>377</v>
      </c>
      <c r="E400" s="11" t="s">
        <v>569</v>
      </c>
      <c r="F400" s="19"/>
      <c r="G400" s="128"/>
      <c r="H400" s="128"/>
    </row>
    <row r="401" spans="1:8" s="3" customFormat="1" ht="14.25">
      <c r="A401" s="53"/>
      <c r="B401" s="86"/>
      <c r="C401" s="33" t="s">
        <v>570</v>
      </c>
      <c r="D401" s="22">
        <v>378</v>
      </c>
      <c r="E401" s="11" t="s">
        <v>571</v>
      </c>
      <c r="F401" s="19">
        <v>7765</v>
      </c>
      <c r="G401" s="128"/>
      <c r="H401" s="128"/>
    </row>
    <row r="402" spans="1:8" s="3" customFormat="1" ht="15">
      <c r="A402" s="53"/>
      <c r="B402" s="86" t="s">
        <v>305</v>
      </c>
      <c r="C402" s="76"/>
      <c r="D402" s="22">
        <v>379</v>
      </c>
      <c r="E402" s="14" t="s">
        <v>572</v>
      </c>
      <c r="F402" s="19"/>
      <c r="G402" s="128"/>
      <c r="H402" s="128"/>
    </row>
    <row r="403" spans="1:8" s="3" customFormat="1" ht="15">
      <c r="A403" s="53"/>
      <c r="B403" s="86" t="s">
        <v>306</v>
      </c>
      <c r="C403" s="76"/>
      <c r="D403" s="22">
        <v>380</v>
      </c>
      <c r="E403" s="14" t="s">
        <v>573</v>
      </c>
      <c r="F403" s="19">
        <v>5321</v>
      </c>
      <c r="G403" s="128"/>
      <c r="H403" s="128"/>
    </row>
    <row r="404" spans="1:8" s="3" customFormat="1" ht="14.25">
      <c r="A404" s="112"/>
      <c r="B404" s="112"/>
      <c r="C404" s="112"/>
      <c r="D404" s="22">
        <v>381</v>
      </c>
      <c r="E404" s="14"/>
      <c r="F404" s="19"/>
      <c r="G404" s="128"/>
      <c r="H404" s="128"/>
    </row>
    <row r="405" spans="1:8" s="3" customFormat="1" ht="15.75">
      <c r="A405" s="28" t="s">
        <v>111</v>
      </c>
      <c r="B405" s="116"/>
      <c r="C405" s="37"/>
      <c r="D405" s="22">
        <v>382</v>
      </c>
      <c r="E405" s="14" t="s">
        <v>574</v>
      </c>
      <c r="F405" s="10">
        <f>F434+F435+F437+F438+F440+F443+F439</f>
        <v>18097</v>
      </c>
      <c r="G405" s="127"/>
      <c r="H405" s="127"/>
    </row>
    <row r="406" spans="1:8" s="3" customFormat="1" ht="15.75">
      <c r="A406" s="79" t="s">
        <v>112</v>
      </c>
      <c r="B406" s="75"/>
      <c r="C406" s="75"/>
      <c r="D406" s="22">
        <v>383</v>
      </c>
      <c r="E406" s="15" t="s">
        <v>439</v>
      </c>
      <c r="F406" s="10">
        <f>F407+F408+F409+F412+F417+F420</f>
        <v>17996</v>
      </c>
      <c r="G406" s="127"/>
      <c r="H406" s="127"/>
    </row>
    <row r="407" spans="1:8" s="3" customFormat="1" ht="15">
      <c r="A407" s="31" t="s">
        <v>228</v>
      </c>
      <c r="B407" s="80"/>
      <c r="C407" s="80"/>
      <c r="D407" s="22">
        <v>384</v>
      </c>
      <c r="E407" s="15">
        <v>10</v>
      </c>
      <c r="F407" s="19">
        <v>8794</v>
      </c>
      <c r="G407" s="128"/>
      <c r="H407" s="128"/>
    </row>
    <row r="408" spans="1:8" s="3" customFormat="1" ht="15">
      <c r="A408" s="34" t="s">
        <v>229</v>
      </c>
      <c r="B408" s="80"/>
      <c r="C408" s="80"/>
      <c r="D408" s="22">
        <v>385</v>
      </c>
      <c r="E408" s="14">
        <v>20</v>
      </c>
      <c r="F408" s="19">
        <v>4550</v>
      </c>
      <c r="G408" s="128"/>
      <c r="H408" s="128"/>
    </row>
    <row r="409" spans="1:8" s="3" customFormat="1" ht="15">
      <c r="A409" s="56" t="s">
        <v>113</v>
      </c>
      <c r="B409" s="81"/>
      <c r="C409" s="75"/>
      <c r="D409" s="22">
        <v>386</v>
      </c>
      <c r="E409" s="15" t="s">
        <v>445</v>
      </c>
      <c r="F409" s="19"/>
      <c r="G409" s="128"/>
      <c r="H409" s="128"/>
    </row>
    <row r="410" spans="1:8" s="3" customFormat="1" ht="15">
      <c r="A410" s="35"/>
      <c r="B410" s="56" t="s">
        <v>114</v>
      </c>
      <c r="C410" s="75"/>
      <c r="D410" s="22">
        <v>387</v>
      </c>
      <c r="E410" s="14" t="s">
        <v>446</v>
      </c>
      <c r="F410" s="10">
        <f>F411</f>
        <v>0</v>
      </c>
      <c r="G410" s="127"/>
      <c r="H410" s="127"/>
    </row>
    <row r="411" spans="1:8" s="3" customFormat="1" ht="14.25">
      <c r="A411" s="35"/>
      <c r="B411" s="35"/>
      <c r="C411" s="82" t="s">
        <v>314</v>
      </c>
      <c r="D411" s="22">
        <v>388</v>
      </c>
      <c r="E411" s="15" t="s">
        <v>447</v>
      </c>
      <c r="F411" s="19"/>
      <c r="G411" s="128"/>
      <c r="H411" s="128"/>
    </row>
    <row r="412" spans="1:8" s="3" customFormat="1" ht="15">
      <c r="A412" s="56" t="s">
        <v>115</v>
      </c>
      <c r="B412" s="56"/>
      <c r="C412" s="106"/>
      <c r="D412" s="22">
        <v>389</v>
      </c>
      <c r="E412" s="15" t="s">
        <v>512</v>
      </c>
      <c r="F412" s="10">
        <f>F413</f>
        <v>100</v>
      </c>
      <c r="G412" s="127"/>
      <c r="H412" s="127"/>
    </row>
    <row r="413" spans="1:8" s="3" customFormat="1" ht="15">
      <c r="A413" s="35"/>
      <c r="B413" s="56" t="s">
        <v>116</v>
      </c>
      <c r="C413" s="107"/>
      <c r="D413" s="22">
        <v>390</v>
      </c>
      <c r="E413" s="15" t="s">
        <v>452</v>
      </c>
      <c r="F413" s="10">
        <f>F414+F415+F416</f>
        <v>100</v>
      </c>
      <c r="G413" s="127"/>
      <c r="H413" s="127"/>
    </row>
    <row r="414" spans="1:8" s="3" customFormat="1" ht="14.25">
      <c r="A414" s="35"/>
      <c r="B414" s="35"/>
      <c r="C414" s="82" t="s">
        <v>575</v>
      </c>
      <c r="D414" s="22">
        <v>391</v>
      </c>
      <c r="E414" s="15" t="s">
        <v>453</v>
      </c>
      <c r="F414" s="19"/>
      <c r="G414" s="128"/>
      <c r="H414" s="128"/>
    </row>
    <row r="415" spans="1:8" s="3" customFormat="1" ht="14.25">
      <c r="A415" s="35"/>
      <c r="B415" s="35"/>
      <c r="C415" s="37" t="s">
        <v>117</v>
      </c>
      <c r="D415" s="22">
        <v>392</v>
      </c>
      <c r="E415" s="14" t="s">
        <v>454</v>
      </c>
      <c r="F415" s="19">
        <v>100</v>
      </c>
      <c r="G415" s="128"/>
      <c r="H415" s="128"/>
    </row>
    <row r="416" spans="1:8" s="3" customFormat="1" ht="14.25">
      <c r="A416" s="35"/>
      <c r="B416" s="35"/>
      <c r="C416" s="82" t="s">
        <v>513</v>
      </c>
      <c r="D416" s="22">
        <v>393</v>
      </c>
      <c r="E416" s="15" t="s">
        <v>458</v>
      </c>
      <c r="F416" s="19"/>
      <c r="G416" s="128"/>
      <c r="H416" s="128"/>
    </row>
    <row r="417" spans="1:8" s="3" customFormat="1" ht="15">
      <c r="A417" s="56" t="s">
        <v>118</v>
      </c>
      <c r="B417" s="37"/>
      <c r="C417" s="106"/>
      <c r="D417" s="22">
        <v>394</v>
      </c>
      <c r="E417" s="15">
        <v>57</v>
      </c>
      <c r="F417" s="10">
        <f>F418</f>
        <v>4552</v>
      </c>
      <c r="G417" s="127"/>
      <c r="H417" s="127"/>
    </row>
    <row r="418" spans="1:8" s="3" customFormat="1" ht="15">
      <c r="A418" s="35"/>
      <c r="B418" s="65" t="s">
        <v>119</v>
      </c>
      <c r="C418" s="117"/>
      <c r="D418" s="22">
        <v>395</v>
      </c>
      <c r="E418" s="15" t="s">
        <v>459</v>
      </c>
      <c r="F418" s="10">
        <f>F419</f>
        <v>4552</v>
      </c>
      <c r="G418" s="127"/>
      <c r="H418" s="127"/>
    </row>
    <row r="419" spans="1:8" s="3" customFormat="1" ht="15">
      <c r="A419" s="56"/>
      <c r="B419" s="35"/>
      <c r="C419" s="68" t="s">
        <v>576</v>
      </c>
      <c r="D419" s="22">
        <v>396</v>
      </c>
      <c r="E419" s="15" t="s">
        <v>460</v>
      </c>
      <c r="F419" s="19">
        <v>4552</v>
      </c>
      <c r="G419" s="128"/>
      <c r="H419" s="128"/>
    </row>
    <row r="420" spans="1:8" s="3" customFormat="1" ht="15">
      <c r="A420" s="54" t="s">
        <v>120</v>
      </c>
      <c r="B420" s="37"/>
      <c r="C420" s="106"/>
      <c r="D420" s="22">
        <v>397</v>
      </c>
      <c r="E420" s="15">
        <v>59</v>
      </c>
      <c r="F420" s="10">
        <f>F421</f>
        <v>0</v>
      </c>
      <c r="G420" s="127"/>
      <c r="H420" s="127"/>
    </row>
    <row r="421" spans="1:8" s="3" customFormat="1" ht="15">
      <c r="A421" s="35"/>
      <c r="B421" s="108" t="s">
        <v>300</v>
      </c>
      <c r="C421" s="96"/>
      <c r="D421" s="22">
        <v>398</v>
      </c>
      <c r="E421" s="15" t="s">
        <v>464</v>
      </c>
      <c r="F421" s="19"/>
      <c r="G421" s="128"/>
      <c r="H421" s="128"/>
    </row>
    <row r="422" spans="1:8" s="3" customFormat="1" ht="15.75">
      <c r="A422" s="72" t="s">
        <v>121</v>
      </c>
      <c r="B422" s="75"/>
      <c r="C422" s="115"/>
      <c r="D422" s="22">
        <v>399</v>
      </c>
      <c r="E422" s="14">
        <v>70</v>
      </c>
      <c r="F422" s="10">
        <f>F423</f>
        <v>101</v>
      </c>
      <c r="G422" s="127"/>
      <c r="H422" s="127"/>
    </row>
    <row r="423" spans="1:8" s="3" customFormat="1" ht="15">
      <c r="A423" s="57" t="s">
        <v>122</v>
      </c>
      <c r="B423" s="59"/>
      <c r="C423" s="75"/>
      <c r="D423" s="22">
        <v>400</v>
      </c>
      <c r="E423" s="14">
        <v>71</v>
      </c>
      <c r="F423" s="10">
        <f>F424</f>
        <v>101</v>
      </c>
      <c r="G423" s="127"/>
      <c r="H423" s="127"/>
    </row>
    <row r="424" spans="1:8" s="3" customFormat="1" ht="15">
      <c r="A424" s="35"/>
      <c r="B424" s="56" t="s">
        <v>123</v>
      </c>
      <c r="C424" s="75"/>
      <c r="D424" s="22">
        <v>401</v>
      </c>
      <c r="E424" s="14" t="s">
        <v>467</v>
      </c>
      <c r="F424" s="10">
        <f>SUM(F425:F428)</f>
        <v>101</v>
      </c>
      <c r="G424" s="127"/>
      <c r="H424" s="127"/>
    </row>
    <row r="425" spans="1:8" s="3" customFormat="1" ht="15">
      <c r="A425" s="35"/>
      <c r="B425" s="56"/>
      <c r="C425" s="83" t="s">
        <v>483</v>
      </c>
      <c r="D425" s="22">
        <v>402</v>
      </c>
      <c r="E425" s="11" t="s">
        <v>468</v>
      </c>
      <c r="F425" s="19"/>
      <c r="G425" s="128"/>
      <c r="H425" s="128"/>
    </row>
    <row r="426" spans="1:8" s="3" customFormat="1" ht="15">
      <c r="A426" s="35"/>
      <c r="B426" s="56"/>
      <c r="C426" s="33" t="s">
        <v>484</v>
      </c>
      <c r="D426" s="22">
        <v>403</v>
      </c>
      <c r="E426" s="11" t="s">
        <v>469</v>
      </c>
      <c r="F426" s="19"/>
      <c r="G426" s="128"/>
      <c r="H426" s="128"/>
    </row>
    <row r="427" spans="1:8" s="3" customFormat="1" ht="15">
      <c r="A427" s="35"/>
      <c r="B427" s="56"/>
      <c r="C427" s="62" t="s">
        <v>485</v>
      </c>
      <c r="D427" s="22">
        <v>404</v>
      </c>
      <c r="E427" s="11" t="s">
        <v>470</v>
      </c>
      <c r="F427" s="19"/>
      <c r="G427" s="128"/>
      <c r="H427" s="128"/>
    </row>
    <row r="428" spans="1:8" s="3" customFormat="1" ht="15">
      <c r="A428" s="35"/>
      <c r="B428" s="56"/>
      <c r="C428" s="62" t="s">
        <v>27</v>
      </c>
      <c r="D428" s="22">
        <v>405</v>
      </c>
      <c r="E428" s="11" t="s">
        <v>471</v>
      </c>
      <c r="F428" s="19">
        <v>101</v>
      </c>
      <c r="G428" s="128"/>
      <c r="H428" s="128"/>
    </row>
    <row r="429" spans="1:8" s="3" customFormat="1" ht="15.75">
      <c r="A429" s="72" t="s">
        <v>124</v>
      </c>
      <c r="B429" s="35"/>
      <c r="C429" s="37"/>
      <c r="D429" s="22">
        <v>406</v>
      </c>
      <c r="E429" s="18">
        <v>79</v>
      </c>
      <c r="F429" s="10">
        <f>F430</f>
        <v>0</v>
      </c>
      <c r="G429" s="127"/>
      <c r="H429" s="127"/>
    </row>
    <row r="430" spans="1:8" s="3" customFormat="1" ht="15">
      <c r="A430" s="34" t="s">
        <v>125</v>
      </c>
      <c r="B430" s="56"/>
      <c r="C430" s="37"/>
      <c r="D430" s="22">
        <v>407</v>
      </c>
      <c r="E430" s="18">
        <v>81</v>
      </c>
      <c r="F430" s="10">
        <f>F431+F432</f>
        <v>0</v>
      </c>
      <c r="G430" s="127"/>
      <c r="H430" s="127"/>
    </row>
    <row r="431" spans="1:8" s="3" customFormat="1" ht="15">
      <c r="A431" s="62"/>
      <c r="B431" s="34" t="s">
        <v>289</v>
      </c>
      <c r="C431" s="37"/>
      <c r="D431" s="22">
        <v>408</v>
      </c>
      <c r="E431" s="18" t="s">
        <v>476</v>
      </c>
      <c r="F431" s="19"/>
      <c r="G431" s="128"/>
      <c r="H431" s="128"/>
    </row>
    <row r="432" spans="1:8" s="3" customFormat="1" ht="15">
      <c r="A432" s="62"/>
      <c r="B432" s="34" t="s">
        <v>290</v>
      </c>
      <c r="C432" s="37"/>
      <c r="D432" s="22">
        <v>409</v>
      </c>
      <c r="E432" s="18" t="s">
        <v>477</v>
      </c>
      <c r="F432" s="19"/>
      <c r="G432" s="128"/>
      <c r="H432" s="128"/>
    </row>
    <row r="433" spans="1:8" s="3" customFormat="1" ht="14.25">
      <c r="A433" s="84" t="s">
        <v>230</v>
      </c>
      <c r="B433" s="84"/>
      <c r="C433" s="84"/>
      <c r="D433" s="22">
        <v>410</v>
      </c>
      <c r="E433" s="14"/>
      <c r="F433" s="19"/>
      <c r="G433" s="128"/>
      <c r="H433" s="128"/>
    </row>
    <row r="434" spans="1:8" s="3" customFormat="1" ht="14.25">
      <c r="A434" s="90"/>
      <c r="B434" s="86" t="s">
        <v>307</v>
      </c>
      <c r="C434" s="86"/>
      <c r="D434" s="22">
        <v>411</v>
      </c>
      <c r="E434" s="14" t="s">
        <v>577</v>
      </c>
      <c r="F434" s="19"/>
      <c r="G434" s="128"/>
      <c r="H434" s="128"/>
    </row>
    <row r="435" spans="1:8" s="3" customFormat="1" ht="14.25">
      <c r="A435" s="90"/>
      <c r="B435" s="37" t="s">
        <v>127</v>
      </c>
      <c r="C435" s="86"/>
      <c r="D435" s="22">
        <v>412</v>
      </c>
      <c r="E435" s="14" t="s">
        <v>578</v>
      </c>
      <c r="F435" s="10">
        <f>F436</f>
        <v>6142</v>
      </c>
      <c r="G435" s="127"/>
      <c r="H435" s="127"/>
    </row>
    <row r="436" spans="1:8" s="3" customFormat="1" ht="14.25">
      <c r="A436" s="90"/>
      <c r="B436" s="37"/>
      <c r="C436" s="86" t="s">
        <v>579</v>
      </c>
      <c r="D436" s="22">
        <v>413</v>
      </c>
      <c r="E436" s="14" t="s">
        <v>580</v>
      </c>
      <c r="F436" s="19">
        <v>6142</v>
      </c>
      <c r="G436" s="128"/>
      <c r="H436" s="128"/>
    </row>
    <row r="437" spans="1:8" s="3" customFormat="1" ht="14.25">
      <c r="A437" s="90"/>
      <c r="B437" s="37" t="s">
        <v>308</v>
      </c>
      <c r="C437" s="37"/>
      <c r="D437" s="22">
        <v>414</v>
      </c>
      <c r="E437" s="14" t="s">
        <v>581</v>
      </c>
      <c r="F437" s="10">
        <v>188</v>
      </c>
      <c r="G437" s="127"/>
      <c r="H437" s="127"/>
    </row>
    <row r="438" spans="1:8" s="3" customFormat="1" ht="14.25">
      <c r="A438" s="37"/>
      <c r="B438" s="37" t="s">
        <v>309</v>
      </c>
      <c r="C438" s="37"/>
      <c r="D438" s="22">
        <v>415</v>
      </c>
      <c r="E438" s="14" t="s">
        <v>582</v>
      </c>
      <c r="F438" s="19"/>
      <c r="G438" s="128"/>
      <c r="H438" s="128"/>
    </row>
    <row r="439" spans="1:8" s="3" customFormat="1" ht="14.25">
      <c r="A439" s="37"/>
      <c r="B439" s="37" t="s">
        <v>128</v>
      </c>
      <c r="C439" s="37"/>
      <c r="D439" s="22">
        <v>416</v>
      </c>
      <c r="E439" s="14" t="s">
        <v>126</v>
      </c>
      <c r="F439" s="19">
        <v>1388</v>
      </c>
      <c r="G439" s="128"/>
      <c r="H439" s="128"/>
    </row>
    <row r="440" spans="1:8" s="4" customFormat="1" ht="14.25">
      <c r="A440" s="53"/>
      <c r="B440" s="37" t="s">
        <v>129</v>
      </c>
      <c r="C440" s="53"/>
      <c r="D440" s="22">
        <v>417</v>
      </c>
      <c r="E440" s="14" t="s">
        <v>583</v>
      </c>
      <c r="F440" s="10">
        <f>F441+F442</f>
        <v>10379</v>
      </c>
      <c r="G440" s="127"/>
      <c r="H440" s="127"/>
    </row>
    <row r="441" spans="1:8" s="3" customFormat="1" ht="14.25">
      <c r="A441" s="53"/>
      <c r="B441" s="37"/>
      <c r="C441" s="86" t="s">
        <v>584</v>
      </c>
      <c r="D441" s="22">
        <v>418</v>
      </c>
      <c r="E441" s="14" t="s">
        <v>585</v>
      </c>
      <c r="F441" s="19">
        <v>1452</v>
      </c>
      <c r="G441" s="128"/>
      <c r="H441" s="128"/>
    </row>
    <row r="442" spans="1:8" s="3" customFormat="1" ht="14.25">
      <c r="A442" s="53"/>
      <c r="B442" s="37"/>
      <c r="C442" s="86" t="s">
        <v>586</v>
      </c>
      <c r="D442" s="22">
        <v>419</v>
      </c>
      <c r="E442" s="14" t="s">
        <v>587</v>
      </c>
      <c r="F442" s="19">
        <v>8927</v>
      </c>
      <c r="G442" s="128"/>
      <c r="H442" s="128"/>
    </row>
    <row r="443" spans="1:8" s="3" customFormat="1" ht="14.25">
      <c r="A443" s="90"/>
      <c r="B443" s="86" t="s">
        <v>310</v>
      </c>
      <c r="C443" s="37"/>
      <c r="D443" s="22">
        <v>420</v>
      </c>
      <c r="E443" s="14" t="s">
        <v>588</v>
      </c>
      <c r="F443" s="19"/>
      <c r="G443" s="128"/>
      <c r="H443" s="128"/>
    </row>
    <row r="444" spans="1:8" s="3" customFormat="1" ht="14.25">
      <c r="A444" s="112"/>
      <c r="B444" s="112"/>
      <c r="C444" s="112"/>
      <c r="D444" s="22">
        <v>421</v>
      </c>
      <c r="E444" s="14"/>
      <c r="F444" s="19"/>
      <c r="G444" s="128"/>
      <c r="H444" s="128"/>
    </row>
    <row r="445" spans="1:8" s="3" customFormat="1" ht="15">
      <c r="A445" s="34" t="s">
        <v>130</v>
      </c>
      <c r="B445" s="105"/>
      <c r="C445" s="42"/>
      <c r="D445" s="22">
        <v>422</v>
      </c>
      <c r="E445" s="14" t="s">
        <v>589</v>
      </c>
      <c r="F445" s="10">
        <f>F446+F483</f>
        <v>32536</v>
      </c>
      <c r="G445" s="127"/>
      <c r="H445" s="127"/>
    </row>
    <row r="446" spans="1:8" s="3" customFormat="1" ht="15.75">
      <c r="A446" s="28" t="s">
        <v>131</v>
      </c>
      <c r="B446" s="105"/>
      <c r="C446" s="76"/>
      <c r="D446" s="22">
        <v>423</v>
      </c>
      <c r="E446" s="14" t="s">
        <v>590</v>
      </c>
      <c r="F446" s="10">
        <f>F473+F476+F479+F480+F481</f>
        <v>26024</v>
      </c>
      <c r="G446" s="127"/>
      <c r="H446" s="127"/>
    </row>
    <row r="447" spans="1:8" s="3" customFormat="1" ht="15.75">
      <c r="A447" s="79" t="s">
        <v>132</v>
      </c>
      <c r="B447" s="75"/>
      <c r="C447" s="75"/>
      <c r="D447" s="22">
        <v>424</v>
      </c>
      <c r="E447" s="15" t="s">
        <v>439</v>
      </c>
      <c r="F447" s="10">
        <f>F448+F449+F450+F453</f>
        <v>12103</v>
      </c>
      <c r="G447" s="127"/>
      <c r="H447" s="127"/>
    </row>
    <row r="448" spans="1:8" s="3" customFormat="1" ht="15">
      <c r="A448" s="31" t="s">
        <v>228</v>
      </c>
      <c r="B448" s="80"/>
      <c r="C448" s="80"/>
      <c r="D448" s="22">
        <v>425</v>
      </c>
      <c r="E448" s="15">
        <v>10</v>
      </c>
      <c r="F448" s="19">
        <v>3390</v>
      </c>
      <c r="G448" s="128"/>
      <c r="H448" s="128"/>
    </row>
    <row r="449" spans="1:8" s="3" customFormat="1" ht="15">
      <c r="A449" s="34" t="s">
        <v>229</v>
      </c>
      <c r="B449" s="80"/>
      <c r="C449" s="80"/>
      <c r="D449" s="22">
        <v>426</v>
      </c>
      <c r="E449" s="14">
        <v>20</v>
      </c>
      <c r="F449" s="19">
        <v>8713</v>
      </c>
      <c r="G449" s="128"/>
      <c r="H449" s="128"/>
    </row>
    <row r="450" spans="1:8" s="3" customFormat="1" ht="15">
      <c r="A450" s="56" t="s">
        <v>133</v>
      </c>
      <c r="B450" s="81"/>
      <c r="C450" s="75"/>
      <c r="D450" s="22">
        <v>427</v>
      </c>
      <c r="E450" s="15" t="s">
        <v>445</v>
      </c>
      <c r="F450" s="10">
        <f>F451</f>
        <v>0</v>
      </c>
      <c r="G450" s="127"/>
      <c r="H450" s="127"/>
    </row>
    <row r="451" spans="1:8" s="3" customFormat="1" ht="15">
      <c r="A451" s="35"/>
      <c r="B451" s="56" t="s">
        <v>134</v>
      </c>
      <c r="C451" s="75"/>
      <c r="D451" s="22">
        <v>428</v>
      </c>
      <c r="E451" s="14" t="s">
        <v>446</v>
      </c>
      <c r="F451" s="10">
        <f>F452</f>
        <v>0</v>
      </c>
      <c r="G451" s="127"/>
      <c r="H451" s="127"/>
    </row>
    <row r="452" spans="1:8" s="3" customFormat="1" ht="14.25">
      <c r="A452" s="35"/>
      <c r="B452" s="35"/>
      <c r="C452" s="82" t="s">
        <v>314</v>
      </c>
      <c r="D452" s="22">
        <v>429</v>
      </c>
      <c r="E452" s="14" t="s">
        <v>447</v>
      </c>
      <c r="F452" s="19"/>
      <c r="G452" s="128"/>
      <c r="H452" s="128"/>
    </row>
    <row r="453" spans="1:8" s="3" customFormat="1" ht="15">
      <c r="A453" s="56" t="s">
        <v>135</v>
      </c>
      <c r="B453" s="56"/>
      <c r="C453" s="106"/>
      <c r="D453" s="22">
        <v>430</v>
      </c>
      <c r="E453" s="15" t="s">
        <v>512</v>
      </c>
      <c r="F453" s="10">
        <f>F454</f>
        <v>0</v>
      </c>
      <c r="G453" s="127"/>
      <c r="H453" s="127"/>
    </row>
    <row r="454" spans="1:8" s="3" customFormat="1" ht="15">
      <c r="A454" s="35"/>
      <c r="B454" s="56" t="s">
        <v>136</v>
      </c>
      <c r="C454" s="107"/>
      <c r="D454" s="22">
        <v>431</v>
      </c>
      <c r="E454" s="15" t="s">
        <v>452</v>
      </c>
      <c r="F454" s="10">
        <f>F455+F456</f>
        <v>0</v>
      </c>
      <c r="G454" s="127"/>
      <c r="H454" s="127"/>
    </row>
    <row r="455" spans="1:8" s="3" customFormat="1" ht="15">
      <c r="A455" s="56"/>
      <c r="B455" s="56"/>
      <c r="C455" s="37" t="s">
        <v>591</v>
      </c>
      <c r="D455" s="22">
        <v>432</v>
      </c>
      <c r="E455" s="14" t="s">
        <v>455</v>
      </c>
      <c r="F455" s="19"/>
      <c r="G455" s="128"/>
      <c r="H455" s="128"/>
    </row>
    <row r="456" spans="1:8" s="3" customFormat="1" ht="14.25">
      <c r="A456" s="35"/>
      <c r="B456" s="35"/>
      <c r="C456" s="82" t="s">
        <v>513</v>
      </c>
      <c r="D456" s="22">
        <v>433</v>
      </c>
      <c r="E456" s="15" t="s">
        <v>458</v>
      </c>
      <c r="F456" s="19"/>
      <c r="G456" s="128"/>
      <c r="H456" s="128"/>
    </row>
    <row r="457" spans="1:8" s="3" customFormat="1" ht="15.75">
      <c r="A457" s="72" t="s">
        <v>137</v>
      </c>
      <c r="B457" s="75"/>
      <c r="C457" s="115"/>
      <c r="D457" s="22">
        <v>434</v>
      </c>
      <c r="E457" s="14">
        <v>70</v>
      </c>
      <c r="F457" s="10">
        <f>F458+F465</f>
        <v>13921</v>
      </c>
      <c r="G457" s="127"/>
      <c r="H457" s="127"/>
    </row>
    <row r="458" spans="1:8" s="3" customFormat="1" ht="15">
      <c r="A458" s="57" t="s">
        <v>138</v>
      </c>
      <c r="B458" s="59"/>
      <c r="C458" s="75"/>
      <c r="D458" s="22">
        <v>435</v>
      </c>
      <c r="E458" s="14">
        <v>71</v>
      </c>
      <c r="F458" s="10">
        <f>F459</f>
        <v>13521</v>
      </c>
      <c r="G458" s="127"/>
      <c r="H458" s="127"/>
    </row>
    <row r="459" spans="1:8" s="3" customFormat="1" ht="15">
      <c r="A459" s="35"/>
      <c r="B459" s="56" t="s">
        <v>139</v>
      </c>
      <c r="C459" s="75"/>
      <c r="D459" s="22">
        <v>436</v>
      </c>
      <c r="E459" s="14" t="s">
        <v>467</v>
      </c>
      <c r="F459" s="10">
        <f>SUM(F460:F463)</f>
        <v>13521</v>
      </c>
      <c r="G459" s="127"/>
      <c r="H459" s="127"/>
    </row>
    <row r="460" spans="1:8" s="3" customFormat="1" ht="15">
      <c r="A460" s="35"/>
      <c r="B460" s="56"/>
      <c r="C460" s="83" t="s">
        <v>483</v>
      </c>
      <c r="D460" s="22">
        <v>437</v>
      </c>
      <c r="E460" s="11" t="s">
        <v>468</v>
      </c>
      <c r="F460" s="19"/>
      <c r="G460" s="128"/>
      <c r="H460" s="128"/>
    </row>
    <row r="461" spans="1:8" s="3" customFormat="1" ht="15">
      <c r="A461" s="35"/>
      <c r="B461" s="56"/>
      <c r="C461" s="33" t="s">
        <v>484</v>
      </c>
      <c r="D461" s="22">
        <v>438</v>
      </c>
      <c r="E461" s="11" t="s">
        <v>469</v>
      </c>
      <c r="F461" s="19"/>
      <c r="G461" s="128"/>
      <c r="H461" s="128"/>
    </row>
    <row r="462" spans="1:8" s="3" customFormat="1" ht="15">
      <c r="A462" s="35"/>
      <c r="B462" s="56"/>
      <c r="C462" s="62" t="s">
        <v>485</v>
      </c>
      <c r="D462" s="22">
        <v>439</v>
      </c>
      <c r="E462" s="11" t="s">
        <v>470</v>
      </c>
      <c r="F462" s="19"/>
      <c r="G462" s="128"/>
      <c r="H462" s="128"/>
    </row>
    <row r="463" spans="1:8" s="3" customFormat="1" ht="15">
      <c r="A463" s="35"/>
      <c r="B463" s="56"/>
      <c r="C463" s="62" t="s">
        <v>27</v>
      </c>
      <c r="D463" s="22">
        <v>440</v>
      </c>
      <c r="E463" s="11" t="s">
        <v>471</v>
      </c>
      <c r="F463" s="19">
        <v>13521</v>
      </c>
      <c r="G463" s="128"/>
      <c r="H463" s="128"/>
    </row>
    <row r="464" spans="1:8" s="3" customFormat="1" ht="14.25">
      <c r="A464" s="35"/>
      <c r="B464" s="148" t="s">
        <v>749</v>
      </c>
      <c r="C464" s="148"/>
      <c r="D464" s="22"/>
      <c r="E464" s="11" t="s">
        <v>748</v>
      </c>
      <c r="F464" s="19"/>
      <c r="G464" s="128"/>
      <c r="H464" s="128"/>
    </row>
    <row r="465" spans="1:8" s="3" customFormat="1" ht="15">
      <c r="A465" s="57" t="s">
        <v>140</v>
      </c>
      <c r="B465" s="56"/>
      <c r="C465" s="59"/>
      <c r="D465" s="22">
        <v>441</v>
      </c>
      <c r="E465" s="14">
        <v>72</v>
      </c>
      <c r="F465" s="10">
        <f>F466</f>
        <v>400</v>
      </c>
      <c r="G465" s="127"/>
      <c r="H465" s="127"/>
    </row>
    <row r="466" spans="1:8" s="3" customFormat="1" ht="15">
      <c r="A466" s="62"/>
      <c r="B466" s="73" t="s">
        <v>141</v>
      </c>
      <c r="C466" s="59"/>
      <c r="D466" s="22">
        <v>442</v>
      </c>
      <c r="E466" s="14" t="s">
        <v>472</v>
      </c>
      <c r="F466" s="10">
        <f>F467</f>
        <v>400</v>
      </c>
      <c r="G466" s="127"/>
      <c r="H466" s="127"/>
    </row>
    <row r="467" spans="1:8" s="3" customFormat="1" ht="15">
      <c r="A467" s="62"/>
      <c r="B467" s="73"/>
      <c r="C467" s="37" t="s">
        <v>592</v>
      </c>
      <c r="D467" s="22">
        <v>443</v>
      </c>
      <c r="E467" s="14" t="s">
        <v>473</v>
      </c>
      <c r="F467" s="19">
        <v>400</v>
      </c>
      <c r="G467" s="128"/>
      <c r="H467" s="128"/>
    </row>
    <row r="468" spans="1:8" s="3" customFormat="1" ht="15.75">
      <c r="A468" s="72" t="s">
        <v>142</v>
      </c>
      <c r="B468" s="35"/>
      <c r="C468" s="37"/>
      <c r="D468" s="22">
        <v>444</v>
      </c>
      <c r="E468" s="14">
        <v>79</v>
      </c>
      <c r="F468" s="10">
        <f>F469</f>
        <v>0</v>
      </c>
      <c r="G468" s="127"/>
      <c r="H468" s="127"/>
    </row>
    <row r="469" spans="1:8" s="3" customFormat="1" ht="15">
      <c r="A469" s="34" t="s">
        <v>143</v>
      </c>
      <c r="B469" s="56"/>
      <c r="C469" s="37"/>
      <c r="D469" s="22">
        <v>445</v>
      </c>
      <c r="E469" s="14">
        <v>81</v>
      </c>
      <c r="F469" s="10">
        <f>F470+F471</f>
        <v>0</v>
      </c>
      <c r="G469" s="127"/>
      <c r="H469" s="127"/>
    </row>
    <row r="470" spans="1:8" s="3" customFormat="1" ht="15">
      <c r="A470" s="62"/>
      <c r="B470" s="34" t="s">
        <v>289</v>
      </c>
      <c r="C470" s="37"/>
      <c r="D470" s="22">
        <v>446</v>
      </c>
      <c r="E470" s="14" t="s">
        <v>476</v>
      </c>
      <c r="F470" s="19"/>
      <c r="G470" s="128"/>
      <c r="H470" s="128"/>
    </row>
    <row r="471" spans="1:8" s="3" customFormat="1" ht="15">
      <c r="A471" s="62"/>
      <c r="B471" s="34" t="s">
        <v>290</v>
      </c>
      <c r="C471" s="37"/>
      <c r="D471" s="22">
        <v>447</v>
      </c>
      <c r="E471" s="14" t="s">
        <v>477</v>
      </c>
      <c r="F471" s="19"/>
      <c r="G471" s="128"/>
      <c r="H471" s="128"/>
    </row>
    <row r="472" spans="1:8" s="3" customFormat="1" ht="14.25">
      <c r="A472" s="84" t="s">
        <v>230</v>
      </c>
      <c r="B472" s="84"/>
      <c r="C472" s="84"/>
      <c r="D472" s="22">
        <v>448</v>
      </c>
      <c r="E472" s="14"/>
      <c r="F472" s="19"/>
      <c r="G472" s="128"/>
      <c r="H472" s="128"/>
    </row>
    <row r="473" spans="1:8" s="3" customFormat="1" ht="15">
      <c r="A473" s="53"/>
      <c r="B473" s="86" t="s">
        <v>144</v>
      </c>
      <c r="C473" s="76"/>
      <c r="D473" s="22">
        <v>449</v>
      </c>
      <c r="E473" s="14" t="s">
        <v>593</v>
      </c>
      <c r="F473" s="10">
        <f>F474+F475</f>
        <v>9068</v>
      </c>
      <c r="G473" s="127"/>
      <c r="H473" s="127"/>
    </row>
    <row r="474" spans="1:8" s="3" customFormat="1" ht="14.25">
      <c r="A474" s="53"/>
      <c r="B474" s="86"/>
      <c r="C474" s="53" t="s">
        <v>594</v>
      </c>
      <c r="D474" s="22">
        <v>450</v>
      </c>
      <c r="E474" s="14" t="s">
        <v>595</v>
      </c>
      <c r="F474" s="19"/>
      <c r="G474" s="128"/>
      <c r="H474" s="128"/>
    </row>
    <row r="475" spans="1:8" s="3" customFormat="1" ht="14.25">
      <c r="A475" s="53"/>
      <c r="B475" s="86"/>
      <c r="C475" s="52" t="s">
        <v>596</v>
      </c>
      <c r="D475" s="22">
        <v>451</v>
      </c>
      <c r="E475" s="14" t="s">
        <v>597</v>
      </c>
      <c r="F475" s="19">
        <v>9068</v>
      </c>
      <c r="G475" s="128"/>
      <c r="H475" s="128"/>
    </row>
    <row r="476" spans="1:8" s="3" customFormat="1" ht="14.25">
      <c r="A476" s="53"/>
      <c r="B476" s="37" t="s">
        <v>145</v>
      </c>
      <c r="C476" s="37"/>
      <c r="D476" s="22">
        <v>452</v>
      </c>
      <c r="E476" s="14" t="s">
        <v>598</v>
      </c>
      <c r="F476" s="10">
        <f>F477+F478</f>
        <v>0</v>
      </c>
      <c r="G476" s="127"/>
      <c r="H476" s="127"/>
    </row>
    <row r="477" spans="1:8" s="3" customFormat="1" ht="14.25">
      <c r="A477" s="53"/>
      <c r="B477" s="37"/>
      <c r="C477" s="87" t="s">
        <v>599</v>
      </c>
      <c r="D477" s="22">
        <v>453</v>
      </c>
      <c r="E477" s="14" t="s">
        <v>600</v>
      </c>
      <c r="F477" s="19"/>
      <c r="G477" s="128"/>
      <c r="H477" s="128"/>
    </row>
    <row r="478" spans="1:8" s="3" customFormat="1" ht="14.25">
      <c r="A478" s="53"/>
      <c r="B478" s="37"/>
      <c r="C478" s="87" t="s">
        <v>601</v>
      </c>
      <c r="D478" s="22">
        <v>454</v>
      </c>
      <c r="E478" s="14" t="s">
        <v>602</v>
      </c>
      <c r="F478" s="19"/>
      <c r="G478" s="128"/>
      <c r="H478" s="128"/>
    </row>
    <row r="479" spans="1:8" s="3" customFormat="1" ht="14.25">
      <c r="A479" s="53"/>
      <c r="B479" s="86" t="s">
        <v>311</v>
      </c>
      <c r="C479" s="86"/>
      <c r="D479" s="22">
        <v>455</v>
      </c>
      <c r="E479" s="14" t="s">
        <v>603</v>
      </c>
      <c r="F479" s="19">
        <v>3660</v>
      </c>
      <c r="G479" s="128"/>
      <c r="H479" s="128"/>
    </row>
    <row r="480" spans="1:8" s="3" customFormat="1" ht="14.25">
      <c r="A480" s="53"/>
      <c r="B480" s="86" t="s">
        <v>312</v>
      </c>
      <c r="C480" s="86"/>
      <c r="D480" s="22">
        <v>456</v>
      </c>
      <c r="E480" s="14" t="s">
        <v>604</v>
      </c>
      <c r="F480" s="19"/>
      <c r="G480" s="128"/>
      <c r="H480" s="128"/>
    </row>
    <row r="481" spans="1:8" s="3" customFormat="1" ht="15">
      <c r="A481" s="53"/>
      <c r="B481" s="86" t="s">
        <v>313</v>
      </c>
      <c r="C481" s="76"/>
      <c r="D481" s="22">
        <v>457</v>
      </c>
      <c r="E481" s="14" t="s">
        <v>605</v>
      </c>
      <c r="F481" s="19">
        <v>13296</v>
      </c>
      <c r="G481" s="128"/>
      <c r="H481" s="128"/>
    </row>
    <row r="482" spans="1:8" s="3" customFormat="1" ht="14.25">
      <c r="A482" s="112"/>
      <c r="B482" s="112"/>
      <c r="C482" s="112"/>
      <c r="D482" s="22">
        <v>458</v>
      </c>
      <c r="E482" s="14"/>
      <c r="F482" s="19"/>
      <c r="G482" s="128"/>
      <c r="H482" s="128"/>
    </row>
    <row r="483" spans="1:8" s="3" customFormat="1" ht="15.75">
      <c r="A483" s="28" t="s">
        <v>146</v>
      </c>
      <c r="B483" s="118"/>
      <c r="C483" s="119"/>
      <c r="D483" s="22">
        <v>459</v>
      </c>
      <c r="E483" s="14" t="s">
        <v>606</v>
      </c>
      <c r="F483" s="10">
        <f>F510+F513</f>
        <v>6512</v>
      </c>
      <c r="G483" s="127"/>
      <c r="H483" s="127"/>
    </row>
    <row r="484" spans="1:8" s="3" customFormat="1" ht="15.75">
      <c r="A484" s="79" t="s">
        <v>147</v>
      </c>
      <c r="B484" s="75"/>
      <c r="C484" s="75"/>
      <c r="D484" s="22">
        <v>460</v>
      </c>
      <c r="E484" s="15" t="s">
        <v>439</v>
      </c>
      <c r="F484" s="10">
        <f>F485+F486+F487+F490</f>
        <v>5115</v>
      </c>
      <c r="G484" s="127"/>
      <c r="H484" s="127"/>
    </row>
    <row r="485" spans="1:8" s="3" customFormat="1" ht="15">
      <c r="A485" s="31" t="s">
        <v>228</v>
      </c>
      <c r="B485" s="80"/>
      <c r="C485" s="80"/>
      <c r="D485" s="22">
        <v>461</v>
      </c>
      <c r="E485" s="15">
        <v>10</v>
      </c>
      <c r="F485" s="19">
        <v>2988</v>
      </c>
      <c r="G485" s="128"/>
      <c r="H485" s="128"/>
    </row>
    <row r="486" spans="1:8" s="3" customFormat="1" ht="15">
      <c r="A486" s="34" t="s">
        <v>229</v>
      </c>
      <c r="B486" s="80"/>
      <c r="C486" s="80"/>
      <c r="D486" s="22">
        <v>462</v>
      </c>
      <c r="E486" s="14">
        <v>20</v>
      </c>
      <c r="F486" s="19">
        <v>2127</v>
      </c>
      <c r="G486" s="128"/>
      <c r="H486" s="128"/>
    </row>
    <row r="487" spans="1:8" s="3" customFormat="1" ht="15">
      <c r="A487" s="56" t="s">
        <v>148</v>
      </c>
      <c r="B487" s="81"/>
      <c r="C487" s="75"/>
      <c r="D487" s="22">
        <v>463</v>
      </c>
      <c r="E487" s="15" t="s">
        <v>445</v>
      </c>
      <c r="F487" s="19"/>
      <c r="G487" s="128"/>
      <c r="H487" s="128"/>
    </row>
    <row r="488" spans="1:8" s="3" customFormat="1" ht="15">
      <c r="A488" s="56" t="s">
        <v>149</v>
      </c>
      <c r="B488" s="53"/>
      <c r="C488" s="75"/>
      <c r="D488" s="22">
        <v>464</v>
      </c>
      <c r="E488" s="14" t="s">
        <v>446</v>
      </c>
      <c r="F488" s="10">
        <f>F489</f>
        <v>0</v>
      </c>
      <c r="G488" s="127"/>
      <c r="H488" s="127"/>
    </row>
    <row r="489" spans="1:8" s="3" customFormat="1" ht="14.25">
      <c r="A489" s="35"/>
      <c r="B489" s="82" t="s">
        <v>314</v>
      </c>
      <c r="C489" s="96"/>
      <c r="D489" s="22">
        <v>465</v>
      </c>
      <c r="E489" s="14" t="s">
        <v>447</v>
      </c>
      <c r="F489" s="19"/>
      <c r="G489" s="128"/>
      <c r="H489" s="128"/>
    </row>
    <row r="490" spans="1:8" s="3" customFormat="1" ht="15">
      <c r="A490" s="56" t="s">
        <v>150</v>
      </c>
      <c r="B490" s="56"/>
      <c r="C490" s="106"/>
      <c r="D490" s="22">
        <v>466</v>
      </c>
      <c r="E490" s="15" t="s">
        <v>512</v>
      </c>
      <c r="F490" s="10">
        <f>F491</f>
        <v>0</v>
      </c>
      <c r="G490" s="127"/>
      <c r="H490" s="127"/>
    </row>
    <row r="491" spans="1:8" s="3" customFormat="1" ht="15">
      <c r="A491" s="35"/>
      <c r="B491" s="56" t="s">
        <v>151</v>
      </c>
      <c r="C491" s="107"/>
      <c r="D491" s="22">
        <v>467</v>
      </c>
      <c r="E491" s="15" t="s">
        <v>452</v>
      </c>
      <c r="F491" s="10">
        <f>SUM(F492:F494)</f>
        <v>0</v>
      </c>
      <c r="G491" s="127"/>
      <c r="H491" s="127"/>
    </row>
    <row r="492" spans="1:8" s="3" customFormat="1" ht="15">
      <c r="A492" s="56"/>
      <c r="B492" s="37"/>
      <c r="C492" s="37" t="s">
        <v>152</v>
      </c>
      <c r="D492" s="22">
        <v>468</v>
      </c>
      <c r="E492" s="14" t="s">
        <v>454</v>
      </c>
      <c r="F492" s="19"/>
      <c r="G492" s="128"/>
      <c r="H492" s="128"/>
    </row>
    <row r="493" spans="1:8" s="3" customFormat="1" ht="15">
      <c r="A493" s="56"/>
      <c r="B493" s="37"/>
      <c r="C493" s="37" t="s">
        <v>591</v>
      </c>
      <c r="D493" s="22">
        <v>469</v>
      </c>
      <c r="E493" s="14" t="s">
        <v>455</v>
      </c>
      <c r="F493" s="19"/>
      <c r="G493" s="128"/>
      <c r="H493" s="128"/>
    </row>
    <row r="494" spans="1:8" s="3" customFormat="1" ht="14.25">
      <c r="A494" s="35"/>
      <c r="B494" s="35"/>
      <c r="C494" s="82" t="s">
        <v>513</v>
      </c>
      <c r="D494" s="22">
        <v>470</v>
      </c>
      <c r="E494" s="15" t="s">
        <v>458</v>
      </c>
      <c r="F494" s="19"/>
      <c r="G494" s="128"/>
      <c r="H494" s="128"/>
    </row>
    <row r="495" spans="1:8" s="3" customFormat="1" ht="15.75">
      <c r="A495" s="72" t="s">
        <v>153</v>
      </c>
      <c r="B495" s="75"/>
      <c r="C495" s="115"/>
      <c r="D495" s="22">
        <v>471</v>
      </c>
      <c r="E495" s="14">
        <v>70</v>
      </c>
      <c r="F495" s="10">
        <f>F496+F502</f>
        <v>1397</v>
      </c>
      <c r="G495" s="127"/>
      <c r="H495" s="127"/>
    </row>
    <row r="496" spans="1:8" s="3" customFormat="1" ht="15">
      <c r="A496" s="57" t="s">
        <v>154</v>
      </c>
      <c r="B496" s="59"/>
      <c r="C496" s="75"/>
      <c r="D496" s="22">
        <v>472</v>
      </c>
      <c r="E496" s="14">
        <v>71</v>
      </c>
      <c r="F496" s="10">
        <f>F497</f>
        <v>1397</v>
      </c>
      <c r="G496" s="127"/>
      <c r="H496" s="127"/>
    </row>
    <row r="497" spans="1:8" s="3" customFormat="1" ht="15">
      <c r="A497" s="35"/>
      <c r="B497" s="56" t="s">
        <v>155</v>
      </c>
      <c r="C497" s="75"/>
      <c r="D497" s="22">
        <v>473</v>
      </c>
      <c r="E497" s="14" t="s">
        <v>467</v>
      </c>
      <c r="F497" s="10">
        <f>SUM(F498:F501)</f>
        <v>1397</v>
      </c>
      <c r="G497" s="127"/>
      <c r="H497" s="127"/>
    </row>
    <row r="498" spans="1:8" s="3" customFormat="1" ht="15">
      <c r="A498" s="35"/>
      <c r="B498" s="56"/>
      <c r="C498" s="83" t="s">
        <v>483</v>
      </c>
      <c r="D498" s="22">
        <v>474</v>
      </c>
      <c r="E498" s="11" t="s">
        <v>468</v>
      </c>
      <c r="F498" s="19"/>
      <c r="G498" s="128"/>
      <c r="H498" s="128"/>
    </row>
    <row r="499" spans="1:8" s="3" customFormat="1" ht="15">
      <c r="A499" s="35"/>
      <c r="B499" s="56"/>
      <c r="C499" s="33" t="s">
        <v>484</v>
      </c>
      <c r="D499" s="22">
        <v>475</v>
      </c>
      <c r="E499" s="11" t="s">
        <v>469</v>
      </c>
      <c r="F499" s="19"/>
      <c r="G499" s="128"/>
      <c r="H499" s="128"/>
    </row>
    <row r="500" spans="1:8" s="3" customFormat="1" ht="15">
      <c r="A500" s="35"/>
      <c r="B500" s="56"/>
      <c r="C500" s="62" t="s">
        <v>485</v>
      </c>
      <c r="D500" s="22">
        <v>476</v>
      </c>
      <c r="E500" s="11" t="s">
        <v>470</v>
      </c>
      <c r="F500" s="19"/>
      <c r="G500" s="128"/>
      <c r="H500" s="128"/>
    </row>
    <row r="501" spans="1:8" s="3" customFormat="1" ht="15">
      <c r="A501" s="35"/>
      <c r="B501" s="56"/>
      <c r="C501" s="62" t="s">
        <v>27</v>
      </c>
      <c r="D501" s="22">
        <v>477</v>
      </c>
      <c r="E501" s="11" t="s">
        <v>471</v>
      </c>
      <c r="F501" s="19">
        <v>1397</v>
      </c>
      <c r="G501" s="128"/>
      <c r="H501" s="128"/>
    </row>
    <row r="502" spans="1:8" s="3" customFormat="1" ht="15">
      <c r="A502" s="57" t="s">
        <v>156</v>
      </c>
      <c r="B502" s="56"/>
      <c r="C502" s="59"/>
      <c r="D502" s="22">
        <v>478</v>
      </c>
      <c r="E502" s="14">
        <v>72</v>
      </c>
      <c r="F502" s="10">
        <f>F503</f>
        <v>0</v>
      </c>
      <c r="G502" s="127"/>
      <c r="H502" s="127"/>
    </row>
    <row r="503" spans="1:8" s="3" customFormat="1" ht="15">
      <c r="A503" s="62"/>
      <c r="B503" s="73" t="s">
        <v>157</v>
      </c>
      <c r="C503" s="59"/>
      <c r="D503" s="22">
        <v>479</v>
      </c>
      <c r="E503" s="14" t="s">
        <v>472</v>
      </c>
      <c r="F503" s="10">
        <f>F504</f>
        <v>0</v>
      </c>
      <c r="G503" s="127"/>
      <c r="H503" s="127"/>
    </row>
    <row r="504" spans="1:8" s="3" customFormat="1" ht="15">
      <c r="A504" s="62"/>
      <c r="B504" s="73"/>
      <c r="C504" s="37" t="s">
        <v>592</v>
      </c>
      <c r="D504" s="22">
        <v>480</v>
      </c>
      <c r="E504" s="14" t="s">
        <v>473</v>
      </c>
      <c r="F504" s="19"/>
      <c r="G504" s="128"/>
      <c r="H504" s="128"/>
    </row>
    <row r="505" spans="1:8" s="3" customFormat="1" ht="15.75">
      <c r="A505" s="72" t="s">
        <v>158</v>
      </c>
      <c r="B505" s="35"/>
      <c r="C505" s="37"/>
      <c r="D505" s="22">
        <v>481</v>
      </c>
      <c r="E505" s="14">
        <v>79</v>
      </c>
      <c r="F505" s="10">
        <f>F506</f>
        <v>0</v>
      </c>
      <c r="G505" s="127"/>
      <c r="H505" s="127"/>
    </row>
    <row r="506" spans="1:8" s="3" customFormat="1" ht="15">
      <c r="A506" s="34" t="s">
        <v>159</v>
      </c>
      <c r="B506" s="56"/>
      <c r="C506" s="37"/>
      <c r="D506" s="22">
        <v>482</v>
      </c>
      <c r="E506" s="14">
        <v>81</v>
      </c>
      <c r="F506" s="10">
        <f>F507+F508</f>
        <v>0</v>
      </c>
      <c r="G506" s="127"/>
      <c r="H506" s="127"/>
    </row>
    <row r="507" spans="1:8" s="3" customFormat="1" ht="15">
      <c r="A507" s="62"/>
      <c r="B507" s="34" t="s">
        <v>289</v>
      </c>
      <c r="C507" s="37"/>
      <c r="D507" s="22">
        <v>483</v>
      </c>
      <c r="E507" s="14" t="s">
        <v>476</v>
      </c>
      <c r="F507" s="19"/>
      <c r="G507" s="128"/>
      <c r="H507" s="128"/>
    </row>
    <row r="508" spans="1:8" s="3" customFormat="1" ht="15">
      <c r="A508" s="62"/>
      <c r="B508" s="34" t="s">
        <v>290</v>
      </c>
      <c r="C508" s="37"/>
      <c r="D508" s="22">
        <v>484</v>
      </c>
      <c r="E508" s="14" t="s">
        <v>477</v>
      </c>
      <c r="F508" s="19"/>
      <c r="G508" s="128"/>
      <c r="H508" s="128"/>
    </row>
    <row r="509" spans="1:8" s="3" customFormat="1" ht="14.25">
      <c r="A509" s="84" t="s">
        <v>230</v>
      </c>
      <c r="B509" s="84"/>
      <c r="C509" s="84"/>
      <c r="D509" s="22">
        <v>485</v>
      </c>
      <c r="E509" s="14"/>
      <c r="F509" s="19"/>
      <c r="G509" s="128"/>
      <c r="H509" s="128"/>
    </row>
    <row r="510" spans="1:8" s="3" customFormat="1" ht="14.25">
      <c r="A510" s="53"/>
      <c r="B510" s="86" t="s">
        <v>160</v>
      </c>
      <c r="C510" s="86"/>
      <c r="D510" s="22">
        <v>486</v>
      </c>
      <c r="E510" s="14" t="s">
        <v>607</v>
      </c>
      <c r="F510" s="10">
        <f>F511+F512</f>
        <v>5315</v>
      </c>
      <c r="G510" s="127"/>
      <c r="H510" s="127"/>
    </row>
    <row r="511" spans="1:8" s="3" customFormat="1" ht="14.25">
      <c r="A511" s="53"/>
      <c r="B511" s="86"/>
      <c r="C511" s="87" t="s">
        <v>608</v>
      </c>
      <c r="D511" s="22">
        <v>487</v>
      </c>
      <c r="E511" s="14" t="s">
        <v>609</v>
      </c>
      <c r="F511" s="19">
        <v>5315</v>
      </c>
      <c r="G511" s="128"/>
      <c r="H511" s="128"/>
    </row>
    <row r="512" spans="1:8" s="3" customFormat="1" ht="14.25">
      <c r="A512" s="53"/>
      <c r="B512" s="86"/>
      <c r="C512" s="87" t="s">
        <v>610</v>
      </c>
      <c r="D512" s="22">
        <v>488</v>
      </c>
      <c r="E512" s="14" t="s">
        <v>611</v>
      </c>
      <c r="F512" s="19"/>
      <c r="G512" s="128"/>
      <c r="H512" s="128"/>
    </row>
    <row r="513" spans="1:8" s="3" customFormat="1" ht="14.25">
      <c r="A513" s="53"/>
      <c r="B513" s="86" t="s">
        <v>315</v>
      </c>
      <c r="C513" s="86"/>
      <c r="D513" s="22">
        <v>489</v>
      </c>
      <c r="E513" s="14" t="s">
        <v>612</v>
      </c>
      <c r="F513" s="19">
        <v>1197</v>
      </c>
      <c r="G513" s="128"/>
      <c r="H513" s="128"/>
    </row>
    <row r="514" spans="1:8" s="3" customFormat="1" ht="14.25">
      <c r="A514" s="112"/>
      <c r="B514" s="112"/>
      <c r="C514" s="112"/>
      <c r="D514" s="22">
        <v>490</v>
      </c>
      <c r="E514" s="14"/>
      <c r="F514" s="19"/>
      <c r="G514" s="128"/>
      <c r="H514" s="128"/>
    </row>
    <row r="515" spans="1:8" s="3" customFormat="1" ht="15">
      <c r="A515" s="76" t="s">
        <v>161</v>
      </c>
      <c r="B515" s="118"/>
      <c r="C515" s="119"/>
      <c r="D515" s="22">
        <v>491</v>
      </c>
      <c r="E515" s="14" t="s">
        <v>613</v>
      </c>
      <c r="F515" s="10">
        <f>F516+F542+F571+F594+F630</f>
        <v>14717</v>
      </c>
      <c r="G515" s="127"/>
      <c r="H515" s="127"/>
    </row>
    <row r="516" spans="1:8" s="3" customFormat="1" ht="15.75">
      <c r="A516" s="28" t="s">
        <v>162</v>
      </c>
      <c r="B516" s="105"/>
      <c r="C516" s="37"/>
      <c r="D516" s="22">
        <v>492</v>
      </c>
      <c r="E516" s="14" t="s">
        <v>614</v>
      </c>
      <c r="F516" s="10">
        <f>F536</f>
        <v>0</v>
      </c>
      <c r="G516" s="127"/>
      <c r="H516" s="127"/>
    </row>
    <row r="517" spans="1:8" s="3" customFormat="1" ht="15.75">
      <c r="A517" s="79" t="s">
        <v>163</v>
      </c>
      <c r="B517" s="75"/>
      <c r="C517" s="75"/>
      <c r="D517" s="22">
        <v>493</v>
      </c>
      <c r="E517" s="15" t="s">
        <v>439</v>
      </c>
      <c r="F517" s="10">
        <f>F518+F519+F520</f>
        <v>0</v>
      </c>
      <c r="G517" s="127"/>
      <c r="H517" s="127"/>
    </row>
    <row r="518" spans="1:8" s="3" customFormat="1" ht="15">
      <c r="A518" s="31" t="s">
        <v>228</v>
      </c>
      <c r="B518" s="80"/>
      <c r="C518" s="80"/>
      <c r="D518" s="22">
        <v>494</v>
      </c>
      <c r="E518" s="15">
        <v>10</v>
      </c>
      <c r="F518" s="19"/>
      <c r="G518" s="128"/>
      <c r="H518" s="128"/>
    </row>
    <row r="519" spans="1:8" s="3" customFormat="1" ht="15">
      <c r="A519" s="34" t="s">
        <v>229</v>
      </c>
      <c r="B519" s="80"/>
      <c r="C519" s="80"/>
      <c r="D519" s="22">
        <v>495</v>
      </c>
      <c r="E519" s="14">
        <v>20</v>
      </c>
      <c r="F519" s="19"/>
      <c r="G519" s="128"/>
      <c r="H519" s="128"/>
    </row>
    <row r="520" spans="1:8" s="3" customFormat="1" ht="15">
      <c r="A520" s="56" t="s">
        <v>164</v>
      </c>
      <c r="B520" s="56"/>
      <c r="C520" s="106"/>
      <c r="D520" s="22">
        <v>496</v>
      </c>
      <c r="E520" s="15" t="s">
        <v>512</v>
      </c>
      <c r="F520" s="10">
        <f>F521</f>
        <v>0</v>
      </c>
      <c r="G520" s="127"/>
      <c r="H520" s="127"/>
    </row>
    <row r="521" spans="1:8" s="3" customFormat="1" ht="15">
      <c r="A521" s="35"/>
      <c r="B521" s="56" t="s">
        <v>165</v>
      </c>
      <c r="C521" s="107"/>
      <c r="D521" s="22">
        <v>497</v>
      </c>
      <c r="E521" s="15" t="s">
        <v>452</v>
      </c>
      <c r="F521" s="10">
        <f>F522+F523</f>
        <v>0</v>
      </c>
      <c r="G521" s="127"/>
      <c r="H521" s="127"/>
    </row>
    <row r="522" spans="1:8" s="3" customFormat="1" ht="15">
      <c r="A522" s="56"/>
      <c r="B522" s="35"/>
      <c r="C522" s="37" t="s">
        <v>615</v>
      </c>
      <c r="D522" s="22">
        <v>498</v>
      </c>
      <c r="E522" s="14" t="s">
        <v>456</v>
      </c>
      <c r="F522" s="19"/>
      <c r="G522" s="128"/>
      <c r="H522" s="128"/>
    </row>
    <row r="523" spans="1:8" s="3" customFormat="1" ht="14.25">
      <c r="A523" s="35"/>
      <c r="B523" s="35"/>
      <c r="C523" s="82" t="s">
        <v>513</v>
      </c>
      <c r="D523" s="22">
        <v>499</v>
      </c>
      <c r="E523" s="15" t="s">
        <v>458</v>
      </c>
      <c r="F523" s="19"/>
      <c r="G523" s="128"/>
      <c r="H523" s="128"/>
    </row>
    <row r="524" spans="1:8" s="3" customFormat="1" ht="15.75">
      <c r="A524" s="72" t="s">
        <v>166</v>
      </c>
      <c r="B524" s="75"/>
      <c r="C524" s="115"/>
      <c r="D524" s="22">
        <v>500</v>
      </c>
      <c r="E524" s="14">
        <v>70</v>
      </c>
      <c r="F524" s="10">
        <f>F525</f>
        <v>0</v>
      </c>
      <c r="G524" s="127"/>
      <c r="H524" s="127"/>
    </row>
    <row r="525" spans="1:8" s="3" customFormat="1" ht="15">
      <c r="A525" s="57" t="s">
        <v>167</v>
      </c>
      <c r="B525" s="59"/>
      <c r="C525" s="75"/>
      <c r="D525" s="22">
        <v>501</v>
      </c>
      <c r="E525" s="14">
        <v>71</v>
      </c>
      <c r="F525" s="10">
        <f>F526</f>
        <v>0</v>
      </c>
      <c r="G525" s="127"/>
      <c r="H525" s="127"/>
    </row>
    <row r="526" spans="1:8" s="3" customFormat="1" ht="15">
      <c r="A526" s="35"/>
      <c r="B526" s="56" t="s">
        <v>168</v>
      </c>
      <c r="C526" s="75"/>
      <c r="D526" s="22">
        <v>502</v>
      </c>
      <c r="E526" s="14" t="s">
        <v>467</v>
      </c>
      <c r="F526" s="10">
        <f>SUM(F527:F530)</f>
        <v>0</v>
      </c>
      <c r="G526" s="127"/>
      <c r="H526" s="127"/>
    </row>
    <row r="527" spans="1:8" s="3" customFormat="1" ht="15">
      <c r="A527" s="35"/>
      <c r="B527" s="56"/>
      <c r="C527" s="83" t="s">
        <v>483</v>
      </c>
      <c r="D527" s="22">
        <v>503</v>
      </c>
      <c r="E527" s="11" t="s">
        <v>468</v>
      </c>
      <c r="F527" s="19"/>
      <c r="G527" s="128"/>
      <c r="H527" s="128"/>
    </row>
    <row r="528" spans="1:8" s="3" customFormat="1" ht="15">
      <c r="A528" s="35"/>
      <c r="B528" s="56"/>
      <c r="C528" s="33" t="s">
        <v>484</v>
      </c>
      <c r="D528" s="22">
        <v>504</v>
      </c>
      <c r="E528" s="11" t="s">
        <v>469</v>
      </c>
      <c r="F528" s="19"/>
      <c r="G528" s="128"/>
      <c r="H528" s="128"/>
    </row>
    <row r="529" spans="1:8" s="3" customFormat="1" ht="15">
      <c r="A529" s="35"/>
      <c r="B529" s="56"/>
      <c r="C529" s="62" t="s">
        <v>485</v>
      </c>
      <c r="D529" s="22">
        <v>505</v>
      </c>
      <c r="E529" s="11" t="s">
        <v>470</v>
      </c>
      <c r="F529" s="19"/>
      <c r="G529" s="128"/>
      <c r="H529" s="128"/>
    </row>
    <row r="530" spans="1:8" s="3" customFormat="1" ht="15">
      <c r="A530" s="35"/>
      <c r="B530" s="56"/>
      <c r="C530" s="62" t="s">
        <v>27</v>
      </c>
      <c r="D530" s="22">
        <v>506</v>
      </c>
      <c r="E530" s="11" t="s">
        <v>471</v>
      </c>
      <c r="F530" s="19"/>
      <c r="G530" s="128"/>
      <c r="H530" s="128"/>
    </row>
    <row r="531" spans="1:8" s="3" customFormat="1" ht="15.75">
      <c r="A531" s="72" t="s">
        <v>169</v>
      </c>
      <c r="B531" s="35"/>
      <c r="C531" s="37"/>
      <c r="D531" s="22">
        <v>507</v>
      </c>
      <c r="E531" s="14">
        <v>79</v>
      </c>
      <c r="F531" s="10">
        <f>F532</f>
        <v>0</v>
      </c>
      <c r="G531" s="127"/>
      <c r="H531" s="127"/>
    </row>
    <row r="532" spans="1:8" s="3" customFormat="1" ht="15">
      <c r="A532" s="34" t="s">
        <v>170</v>
      </c>
      <c r="B532" s="56"/>
      <c r="C532" s="37"/>
      <c r="D532" s="22">
        <v>508</v>
      </c>
      <c r="E532" s="14">
        <v>81</v>
      </c>
      <c r="F532" s="10">
        <f>F533+F534</f>
        <v>0</v>
      </c>
      <c r="G532" s="127"/>
      <c r="H532" s="127"/>
    </row>
    <row r="533" spans="1:8" s="3" customFormat="1" ht="15">
      <c r="A533" s="62"/>
      <c r="B533" s="34" t="s">
        <v>289</v>
      </c>
      <c r="C533" s="37"/>
      <c r="D533" s="22">
        <v>509</v>
      </c>
      <c r="E533" s="14" t="s">
        <v>476</v>
      </c>
      <c r="F533" s="19"/>
      <c r="G533" s="128"/>
      <c r="H533" s="128"/>
    </row>
    <row r="534" spans="1:8" s="3" customFormat="1" ht="15">
      <c r="A534" s="62"/>
      <c r="B534" s="34" t="s">
        <v>290</v>
      </c>
      <c r="C534" s="37"/>
      <c r="D534" s="22">
        <v>510</v>
      </c>
      <c r="E534" s="14" t="s">
        <v>477</v>
      </c>
      <c r="F534" s="19"/>
      <c r="G534" s="128"/>
      <c r="H534" s="128"/>
    </row>
    <row r="535" spans="1:8" s="3" customFormat="1" ht="14.25">
      <c r="A535" s="84" t="s">
        <v>230</v>
      </c>
      <c r="B535" s="84"/>
      <c r="C535" s="84"/>
      <c r="D535" s="22">
        <v>511</v>
      </c>
      <c r="E535" s="14"/>
      <c r="F535" s="19"/>
      <c r="G535" s="128"/>
      <c r="H535" s="128"/>
    </row>
    <row r="536" spans="1:8" s="3" customFormat="1" ht="14.25">
      <c r="A536" s="53"/>
      <c r="B536" s="86" t="s">
        <v>171</v>
      </c>
      <c r="C536" s="37"/>
      <c r="D536" s="22">
        <v>512</v>
      </c>
      <c r="E536" s="14" t="s">
        <v>616</v>
      </c>
      <c r="F536" s="10">
        <f>SUM(F537:F540)</f>
        <v>0</v>
      </c>
      <c r="G536" s="127"/>
      <c r="H536" s="127"/>
    </row>
    <row r="537" spans="1:8" s="3" customFormat="1" ht="14.25">
      <c r="A537" s="53"/>
      <c r="B537" s="105"/>
      <c r="C537" s="87" t="s">
        <v>617</v>
      </c>
      <c r="D537" s="22">
        <v>513</v>
      </c>
      <c r="E537" s="14" t="s">
        <v>618</v>
      </c>
      <c r="F537" s="19"/>
      <c r="G537" s="128"/>
      <c r="H537" s="128"/>
    </row>
    <row r="538" spans="1:8" s="3" customFormat="1" ht="14.25">
      <c r="A538" s="53"/>
      <c r="B538" s="105"/>
      <c r="C538" s="87" t="s">
        <v>619</v>
      </c>
      <c r="D538" s="22">
        <v>514</v>
      </c>
      <c r="E538" s="14" t="s">
        <v>620</v>
      </c>
      <c r="F538" s="19"/>
      <c r="G538" s="128"/>
      <c r="H538" s="128"/>
    </row>
    <row r="539" spans="1:8" s="3" customFormat="1" ht="14.25">
      <c r="A539" s="53"/>
      <c r="B539" s="105"/>
      <c r="C539" s="87" t="s">
        <v>621</v>
      </c>
      <c r="D539" s="22">
        <v>515</v>
      </c>
      <c r="E539" s="14" t="s">
        <v>622</v>
      </c>
      <c r="F539" s="19"/>
      <c r="G539" s="128"/>
      <c r="H539" s="128"/>
    </row>
    <row r="540" spans="1:8" s="3" customFormat="1" ht="14.25">
      <c r="A540" s="53"/>
      <c r="B540" s="105"/>
      <c r="C540" s="53" t="s">
        <v>623</v>
      </c>
      <c r="D540" s="22">
        <v>516</v>
      </c>
      <c r="E540" s="14" t="s">
        <v>624</v>
      </c>
      <c r="F540" s="19"/>
      <c r="G540" s="128"/>
      <c r="H540" s="128"/>
    </row>
    <row r="541" spans="1:8" s="3" customFormat="1" ht="14.25">
      <c r="A541" s="120"/>
      <c r="B541" s="120"/>
      <c r="C541" s="120"/>
      <c r="D541" s="22">
        <v>517</v>
      </c>
      <c r="E541" s="14"/>
      <c r="F541" s="19"/>
      <c r="G541" s="128"/>
      <c r="H541" s="128"/>
    </row>
    <row r="542" spans="1:8" s="3" customFormat="1" ht="15.75">
      <c r="A542" s="28" t="s">
        <v>172</v>
      </c>
      <c r="B542" s="105"/>
      <c r="C542" s="76"/>
      <c r="D542" s="22">
        <v>518</v>
      </c>
      <c r="E542" s="14" t="s">
        <v>477</v>
      </c>
      <c r="F542" s="10">
        <f>SUM(F567:F569)</f>
        <v>5723</v>
      </c>
      <c r="G542" s="127"/>
      <c r="H542" s="127"/>
    </row>
    <row r="543" spans="1:8" s="3" customFormat="1" ht="15.75">
      <c r="A543" s="79" t="s">
        <v>173</v>
      </c>
      <c r="B543" s="75"/>
      <c r="C543" s="75"/>
      <c r="D543" s="22">
        <v>519</v>
      </c>
      <c r="E543" s="15" t="s">
        <v>439</v>
      </c>
      <c r="F543" s="10">
        <f>F544+F545+F546+F549+F552</f>
        <v>4923</v>
      </c>
      <c r="G543" s="127"/>
      <c r="H543" s="127"/>
    </row>
    <row r="544" spans="1:8" s="3" customFormat="1" ht="15">
      <c r="A544" s="31" t="s">
        <v>228</v>
      </c>
      <c r="B544" s="80"/>
      <c r="C544" s="80"/>
      <c r="D544" s="22">
        <v>520</v>
      </c>
      <c r="E544" s="15">
        <v>10</v>
      </c>
      <c r="F544" s="19"/>
      <c r="G544" s="128"/>
      <c r="H544" s="128"/>
    </row>
    <row r="545" spans="1:8" s="3" customFormat="1" ht="15">
      <c r="A545" s="34" t="s">
        <v>229</v>
      </c>
      <c r="B545" s="80"/>
      <c r="C545" s="80"/>
      <c r="D545" s="22">
        <v>521</v>
      </c>
      <c r="E545" s="14">
        <v>20</v>
      </c>
      <c r="F545" s="19"/>
      <c r="G545" s="128"/>
      <c r="H545" s="128"/>
    </row>
    <row r="546" spans="1:8" s="3" customFormat="1" ht="15">
      <c r="A546" s="56" t="s">
        <v>174</v>
      </c>
      <c r="B546" s="59"/>
      <c r="C546" s="75"/>
      <c r="D546" s="22">
        <v>522</v>
      </c>
      <c r="E546" s="15" t="s">
        <v>442</v>
      </c>
      <c r="F546" s="10">
        <f>F547+F548</f>
        <v>4923</v>
      </c>
      <c r="G546" s="127"/>
      <c r="H546" s="127"/>
    </row>
    <row r="547" spans="1:8" s="3" customFormat="1" ht="15">
      <c r="A547" s="35"/>
      <c r="B547" s="56" t="s">
        <v>316</v>
      </c>
      <c r="C547" s="96"/>
      <c r="D547" s="22">
        <v>523</v>
      </c>
      <c r="E547" s="15" t="s">
        <v>443</v>
      </c>
      <c r="F547" s="19">
        <v>3000</v>
      </c>
      <c r="G547" s="128"/>
      <c r="H547" s="128"/>
    </row>
    <row r="548" spans="1:8" s="3" customFormat="1" ht="14.25">
      <c r="A548" s="35"/>
      <c r="B548" s="167" t="s">
        <v>744</v>
      </c>
      <c r="C548" s="168"/>
      <c r="D548" s="22"/>
      <c r="E548" s="14" t="s">
        <v>745</v>
      </c>
      <c r="F548" s="19">
        <v>1923</v>
      </c>
      <c r="G548" s="128"/>
      <c r="H548" s="128"/>
    </row>
    <row r="549" spans="1:8" s="3" customFormat="1" ht="15">
      <c r="A549" s="56" t="s">
        <v>175</v>
      </c>
      <c r="B549" s="81"/>
      <c r="C549" s="75"/>
      <c r="D549" s="22">
        <v>524</v>
      </c>
      <c r="E549" s="15" t="s">
        <v>445</v>
      </c>
      <c r="F549" s="10">
        <f>F550</f>
        <v>0</v>
      </c>
      <c r="G549" s="127"/>
      <c r="H549" s="127"/>
    </row>
    <row r="550" spans="1:8" s="3" customFormat="1" ht="15">
      <c r="A550" s="35"/>
      <c r="B550" s="56" t="s">
        <v>176</v>
      </c>
      <c r="C550" s="75"/>
      <c r="D550" s="22">
        <v>525</v>
      </c>
      <c r="E550" s="14" t="s">
        <v>446</v>
      </c>
      <c r="F550" s="10">
        <f>F551</f>
        <v>0</v>
      </c>
      <c r="G550" s="127"/>
      <c r="H550" s="127"/>
    </row>
    <row r="551" spans="1:8" s="3" customFormat="1" ht="14.25">
      <c r="A551" s="35"/>
      <c r="B551" s="35"/>
      <c r="C551" s="82" t="s">
        <v>314</v>
      </c>
      <c r="D551" s="22">
        <v>526</v>
      </c>
      <c r="E551" s="14" t="s">
        <v>447</v>
      </c>
      <c r="F551" s="19"/>
      <c r="G551" s="128"/>
      <c r="H551" s="128"/>
    </row>
    <row r="552" spans="1:8" s="3" customFormat="1" ht="15">
      <c r="A552" s="56" t="s">
        <v>177</v>
      </c>
      <c r="B552" s="35"/>
      <c r="C552" s="56"/>
      <c r="D552" s="22">
        <v>527</v>
      </c>
      <c r="E552" s="15">
        <v>55</v>
      </c>
      <c r="F552" s="10">
        <f>F553</f>
        <v>0</v>
      </c>
      <c r="G552" s="127"/>
      <c r="H552" s="127"/>
    </row>
    <row r="553" spans="1:8" s="3" customFormat="1" ht="15">
      <c r="A553" s="62"/>
      <c r="B553" s="56" t="s">
        <v>178</v>
      </c>
      <c r="C553" s="56"/>
      <c r="D553" s="22">
        <v>528</v>
      </c>
      <c r="E553" s="14" t="s">
        <v>452</v>
      </c>
      <c r="F553" s="10">
        <f>F554</f>
        <v>0</v>
      </c>
      <c r="G553" s="127"/>
      <c r="H553" s="127"/>
    </row>
    <row r="554" spans="1:8" s="3" customFormat="1" ht="14.25">
      <c r="A554" s="35"/>
      <c r="B554" s="35"/>
      <c r="C554" s="37" t="s">
        <v>591</v>
      </c>
      <c r="D554" s="22">
        <v>529</v>
      </c>
      <c r="E554" s="14" t="s">
        <v>455</v>
      </c>
      <c r="F554" s="19"/>
      <c r="G554" s="128"/>
      <c r="H554" s="128"/>
    </row>
    <row r="555" spans="1:8" s="3" customFormat="1" ht="15.75">
      <c r="A555" s="72" t="s">
        <v>179</v>
      </c>
      <c r="B555" s="75"/>
      <c r="C555" s="115"/>
      <c r="D555" s="22">
        <v>530</v>
      </c>
      <c r="E555" s="14">
        <v>70</v>
      </c>
      <c r="F555" s="10">
        <f>F556</f>
        <v>800</v>
      </c>
      <c r="G555" s="127"/>
      <c r="H555" s="127"/>
    </row>
    <row r="556" spans="1:8" s="3" customFormat="1" ht="15">
      <c r="A556" s="57" t="s">
        <v>180</v>
      </c>
      <c r="B556" s="59"/>
      <c r="C556" s="75"/>
      <c r="D556" s="22">
        <v>531</v>
      </c>
      <c r="E556" s="14">
        <v>71</v>
      </c>
      <c r="F556" s="10">
        <f>F557</f>
        <v>800</v>
      </c>
      <c r="G556" s="127"/>
      <c r="H556" s="127"/>
    </row>
    <row r="557" spans="1:8" s="3" customFormat="1" ht="15">
      <c r="A557" s="35"/>
      <c r="B557" s="56" t="s">
        <v>181</v>
      </c>
      <c r="C557" s="75"/>
      <c r="D557" s="22">
        <v>532</v>
      </c>
      <c r="E557" s="14" t="s">
        <v>467</v>
      </c>
      <c r="F557" s="10">
        <f>SUM(F558:F561)</f>
        <v>800</v>
      </c>
      <c r="G557" s="127"/>
      <c r="H557" s="127"/>
    </row>
    <row r="558" spans="1:8" s="3" customFormat="1" ht="15">
      <c r="A558" s="35"/>
      <c r="B558" s="56"/>
      <c r="C558" s="83" t="s">
        <v>483</v>
      </c>
      <c r="D558" s="22">
        <v>533</v>
      </c>
      <c r="E558" s="11" t="s">
        <v>468</v>
      </c>
      <c r="F558" s="19"/>
      <c r="G558" s="128"/>
      <c r="H558" s="128"/>
    </row>
    <row r="559" spans="1:8" s="3" customFormat="1" ht="15">
      <c r="A559" s="35"/>
      <c r="B559" s="56"/>
      <c r="C559" s="33" t="s">
        <v>484</v>
      </c>
      <c r="D559" s="22">
        <v>534</v>
      </c>
      <c r="E559" s="11" t="s">
        <v>469</v>
      </c>
      <c r="F559" s="19"/>
      <c r="G559" s="128"/>
      <c r="H559" s="128"/>
    </row>
    <row r="560" spans="1:8" s="3" customFormat="1" ht="15">
      <c r="A560" s="35"/>
      <c r="B560" s="56"/>
      <c r="C560" s="62" t="s">
        <v>485</v>
      </c>
      <c r="D560" s="22">
        <v>535</v>
      </c>
      <c r="E560" s="11" t="s">
        <v>470</v>
      </c>
      <c r="F560" s="19"/>
      <c r="G560" s="128"/>
      <c r="H560" s="128"/>
    </row>
    <row r="561" spans="1:8" s="3" customFormat="1" ht="15">
      <c r="A561" s="35"/>
      <c r="B561" s="56"/>
      <c r="C561" s="62" t="s">
        <v>182</v>
      </c>
      <c r="D561" s="22">
        <v>536</v>
      </c>
      <c r="E561" s="11" t="s">
        <v>471</v>
      </c>
      <c r="F561" s="19">
        <v>800</v>
      </c>
      <c r="G561" s="128"/>
      <c r="H561" s="128"/>
    </row>
    <row r="562" spans="1:8" s="3" customFormat="1" ht="15.75">
      <c r="A562" s="72" t="s">
        <v>183</v>
      </c>
      <c r="B562" s="35"/>
      <c r="C562" s="37"/>
      <c r="D562" s="22">
        <v>537</v>
      </c>
      <c r="E562" s="14">
        <v>79</v>
      </c>
      <c r="F562" s="10">
        <f>F563</f>
        <v>0</v>
      </c>
      <c r="G562" s="127"/>
      <c r="H562" s="127"/>
    </row>
    <row r="563" spans="1:8" s="3" customFormat="1" ht="15">
      <c r="A563" s="34" t="s">
        <v>184</v>
      </c>
      <c r="B563" s="56"/>
      <c r="C563" s="37"/>
      <c r="D563" s="22">
        <v>538</v>
      </c>
      <c r="E563" s="14">
        <v>81</v>
      </c>
      <c r="F563" s="10">
        <f>F564+F565</f>
        <v>0</v>
      </c>
      <c r="G563" s="127"/>
      <c r="H563" s="127"/>
    </row>
    <row r="564" spans="1:8" s="3" customFormat="1" ht="15">
      <c r="A564" s="62"/>
      <c r="B564" s="34" t="s">
        <v>289</v>
      </c>
      <c r="C564" s="37"/>
      <c r="D564" s="22">
        <v>539</v>
      </c>
      <c r="E564" s="14" t="s">
        <v>476</v>
      </c>
      <c r="F564" s="19"/>
      <c r="G564" s="128"/>
      <c r="H564" s="128"/>
    </row>
    <row r="565" spans="1:8" s="3" customFormat="1" ht="15">
      <c r="A565" s="62"/>
      <c r="B565" s="34" t="s">
        <v>290</v>
      </c>
      <c r="C565" s="37"/>
      <c r="D565" s="22">
        <v>540</v>
      </c>
      <c r="E565" s="14" t="s">
        <v>477</v>
      </c>
      <c r="F565" s="19"/>
      <c r="G565" s="128"/>
      <c r="H565" s="128"/>
    </row>
    <row r="566" spans="1:8" s="3" customFormat="1" ht="14.25">
      <c r="A566" s="84" t="s">
        <v>230</v>
      </c>
      <c r="B566" s="84"/>
      <c r="C566" s="84"/>
      <c r="D566" s="22">
        <v>541</v>
      </c>
      <c r="E566" s="14"/>
      <c r="F566" s="19"/>
      <c r="G566" s="128"/>
      <c r="H566" s="128"/>
    </row>
    <row r="567" spans="1:8" s="3" customFormat="1" ht="15">
      <c r="A567" s="102"/>
      <c r="B567" s="86" t="s">
        <v>317</v>
      </c>
      <c r="C567" s="53"/>
      <c r="D567" s="22">
        <v>542</v>
      </c>
      <c r="E567" s="14" t="s">
        <v>625</v>
      </c>
      <c r="F567" s="10">
        <v>5723</v>
      </c>
      <c r="G567" s="127"/>
      <c r="H567" s="127"/>
    </row>
    <row r="568" spans="1:8" s="3" customFormat="1" ht="15">
      <c r="A568" s="102"/>
      <c r="B568" s="86" t="s">
        <v>318</v>
      </c>
      <c r="C568" s="53"/>
      <c r="D568" s="22">
        <v>543</v>
      </c>
      <c r="E568" s="14" t="s">
        <v>626</v>
      </c>
      <c r="F568" s="19"/>
      <c r="G568" s="128"/>
      <c r="H568" s="128"/>
    </row>
    <row r="569" spans="1:8" s="3" customFormat="1" ht="15">
      <c r="A569" s="76"/>
      <c r="B569" s="37" t="s">
        <v>319</v>
      </c>
      <c r="C569" s="53"/>
      <c r="D569" s="22">
        <v>544</v>
      </c>
      <c r="E569" s="14" t="s">
        <v>627</v>
      </c>
      <c r="F569" s="19"/>
      <c r="G569" s="128"/>
      <c r="H569" s="128"/>
    </row>
    <row r="570" spans="1:8" s="3" customFormat="1" ht="14.25">
      <c r="A570" s="84"/>
      <c r="B570" s="84"/>
      <c r="C570" s="84"/>
      <c r="D570" s="22">
        <v>545</v>
      </c>
      <c r="E570" s="14"/>
      <c r="F570" s="19"/>
      <c r="G570" s="128"/>
      <c r="H570" s="128"/>
    </row>
    <row r="571" spans="1:8" s="3" customFormat="1" ht="15.75">
      <c r="A571" s="29" t="s">
        <v>185</v>
      </c>
      <c r="B571" s="118"/>
      <c r="C571" s="119"/>
      <c r="D571" s="22">
        <v>546</v>
      </c>
      <c r="E571" s="14" t="s">
        <v>628</v>
      </c>
      <c r="F571" s="10">
        <f>F590</f>
        <v>0</v>
      </c>
      <c r="G571" s="127"/>
      <c r="H571" s="127"/>
    </row>
    <row r="572" spans="1:8" s="3" customFormat="1" ht="15.75">
      <c r="A572" s="79" t="s">
        <v>186</v>
      </c>
      <c r="B572" s="75"/>
      <c r="C572" s="75"/>
      <c r="D572" s="22">
        <v>547</v>
      </c>
      <c r="E572" s="15" t="s">
        <v>439</v>
      </c>
      <c r="F572" s="10">
        <f>F573+F574</f>
        <v>0</v>
      </c>
      <c r="G572" s="127"/>
      <c r="H572" s="127"/>
    </row>
    <row r="573" spans="1:8" s="3" customFormat="1" ht="15">
      <c r="A573" s="31" t="s">
        <v>228</v>
      </c>
      <c r="B573" s="80"/>
      <c r="C573" s="80"/>
      <c r="D573" s="22">
        <v>548</v>
      </c>
      <c r="E573" s="15">
        <v>10</v>
      </c>
      <c r="F573" s="19"/>
      <c r="G573" s="128"/>
      <c r="H573" s="128"/>
    </row>
    <row r="574" spans="1:8" s="3" customFormat="1" ht="15">
      <c r="A574" s="34" t="s">
        <v>229</v>
      </c>
      <c r="B574" s="80"/>
      <c r="C574" s="80"/>
      <c r="D574" s="22">
        <v>549</v>
      </c>
      <c r="E574" s="14">
        <v>20</v>
      </c>
      <c r="F574" s="19"/>
      <c r="G574" s="128"/>
      <c r="H574" s="128"/>
    </row>
    <row r="575" spans="1:8" s="3" customFormat="1" ht="15">
      <c r="A575" s="56" t="s">
        <v>187</v>
      </c>
      <c r="B575" s="81"/>
      <c r="C575" s="75"/>
      <c r="D575" s="22">
        <v>550</v>
      </c>
      <c r="E575" s="15" t="s">
        <v>445</v>
      </c>
      <c r="F575" s="10">
        <f>F576</f>
        <v>0</v>
      </c>
      <c r="G575" s="127"/>
      <c r="H575" s="127"/>
    </row>
    <row r="576" spans="1:8" s="3" customFormat="1" ht="15">
      <c r="A576" s="35"/>
      <c r="B576" s="56" t="s">
        <v>188</v>
      </c>
      <c r="C576" s="75"/>
      <c r="D576" s="22">
        <v>551</v>
      </c>
      <c r="E576" s="14" t="s">
        <v>446</v>
      </c>
      <c r="F576" s="10">
        <f>F577</f>
        <v>0</v>
      </c>
      <c r="G576" s="127"/>
      <c r="H576" s="127"/>
    </row>
    <row r="577" spans="1:8" s="3" customFormat="1" ht="14.25">
      <c r="A577" s="35"/>
      <c r="B577" s="35"/>
      <c r="C577" s="82" t="s">
        <v>314</v>
      </c>
      <c r="D577" s="22">
        <v>552</v>
      </c>
      <c r="E577" s="14" t="s">
        <v>447</v>
      </c>
      <c r="F577" s="19"/>
      <c r="G577" s="128"/>
      <c r="H577" s="128"/>
    </row>
    <row r="578" spans="1:8" s="3" customFormat="1" ht="15.75">
      <c r="A578" s="72" t="s">
        <v>189</v>
      </c>
      <c r="B578" s="75"/>
      <c r="C578" s="115"/>
      <c r="D578" s="22">
        <v>553</v>
      </c>
      <c r="E578" s="14">
        <v>70</v>
      </c>
      <c r="F578" s="10">
        <f>F579</f>
        <v>0</v>
      </c>
      <c r="G578" s="127"/>
      <c r="H578" s="127"/>
    </row>
    <row r="579" spans="1:8" s="3" customFormat="1" ht="15">
      <c r="A579" s="57" t="s">
        <v>190</v>
      </c>
      <c r="B579" s="59"/>
      <c r="C579" s="75"/>
      <c r="D579" s="22">
        <v>554</v>
      </c>
      <c r="E579" s="14">
        <v>71</v>
      </c>
      <c r="F579" s="10">
        <f>F580</f>
        <v>0</v>
      </c>
      <c r="G579" s="127"/>
      <c r="H579" s="127"/>
    </row>
    <row r="580" spans="1:8" s="3" customFormat="1" ht="15">
      <c r="A580" s="35"/>
      <c r="B580" s="56" t="s">
        <v>191</v>
      </c>
      <c r="C580" s="75"/>
      <c r="D580" s="22">
        <v>555</v>
      </c>
      <c r="E580" s="14" t="s">
        <v>467</v>
      </c>
      <c r="F580" s="10">
        <f>SUM(F581:F584)</f>
        <v>0</v>
      </c>
      <c r="G580" s="127"/>
      <c r="H580" s="127"/>
    </row>
    <row r="581" spans="1:8" s="3" customFormat="1" ht="15">
      <c r="A581" s="35"/>
      <c r="B581" s="56"/>
      <c r="C581" s="83" t="s">
        <v>483</v>
      </c>
      <c r="D581" s="22">
        <v>556</v>
      </c>
      <c r="E581" s="11" t="s">
        <v>468</v>
      </c>
      <c r="F581" s="19"/>
      <c r="G581" s="128"/>
      <c r="H581" s="128"/>
    </row>
    <row r="582" spans="1:8" s="3" customFormat="1" ht="15">
      <c r="A582" s="35"/>
      <c r="B582" s="56"/>
      <c r="C582" s="33" t="s">
        <v>484</v>
      </c>
      <c r="D582" s="22">
        <v>557</v>
      </c>
      <c r="E582" s="11" t="s">
        <v>469</v>
      </c>
      <c r="F582" s="19"/>
      <c r="G582" s="128"/>
      <c r="H582" s="128"/>
    </row>
    <row r="583" spans="1:8" s="3" customFormat="1" ht="15">
      <c r="A583" s="35"/>
      <c r="B583" s="56"/>
      <c r="C583" s="62" t="s">
        <v>485</v>
      </c>
      <c r="D583" s="22">
        <v>558</v>
      </c>
      <c r="E583" s="11" t="s">
        <v>470</v>
      </c>
      <c r="F583" s="19"/>
      <c r="G583" s="128"/>
      <c r="H583" s="128"/>
    </row>
    <row r="584" spans="1:8" s="3" customFormat="1" ht="15">
      <c r="A584" s="35"/>
      <c r="B584" s="56"/>
      <c r="C584" s="62" t="s">
        <v>27</v>
      </c>
      <c r="D584" s="22">
        <v>559</v>
      </c>
      <c r="E584" s="11" t="s">
        <v>471</v>
      </c>
      <c r="F584" s="19"/>
      <c r="G584" s="128"/>
      <c r="H584" s="128"/>
    </row>
    <row r="585" spans="1:8" s="3" customFormat="1" ht="15.75">
      <c r="A585" s="72" t="s">
        <v>192</v>
      </c>
      <c r="B585" s="35"/>
      <c r="C585" s="37"/>
      <c r="D585" s="22">
        <v>560</v>
      </c>
      <c r="E585" s="14">
        <v>79</v>
      </c>
      <c r="F585" s="10">
        <f>F586</f>
        <v>0</v>
      </c>
      <c r="G585" s="127"/>
      <c r="H585" s="127"/>
    </row>
    <row r="586" spans="1:8" s="3" customFormat="1" ht="15">
      <c r="A586" s="34" t="s">
        <v>193</v>
      </c>
      <c r="B586" s="56"/>
      <c r="C586" s="37"/>
      <c r="D586" s="22">
        <v>561</v>
      </c>
      <c r="E586" s="14">
        <v>81</v>
      </c>
      <c r="F586" s="10">
        <f>F587+F588</f>
        <v>0</v>
      </c>
      <c r="G586" s="127"/>
      <c r="H586" s="127"/>
    </row>
    <row r="587" spans="1:8" s="3" customFormat="1" ht="15">
      <c r="A587" s="62"/>
      <c r="B587" s="34" t="s">
        <v>289</v>
      </c>
      <c r="C587" s="37"/>
      <c r="D587" s="22">
        <v>562</v>
      </c>
      <c r="E587" s="14" t="s">
        <v>476</v>
      </c>
      <c r="F587" s="19"/>
      <c r="G587" s="128"/>
      <c r="H587" s="128"/>
    </row>
    <row r="588" spans="1:8" s="3" customFormat="1" ht="15">
      <c r="A588" s="62"/>
      <c r="B588" s="34" t="s">
        <v>290</v>
      </c>
      <c r="C588" s="37"/>
      <c r="D588" s="22">
        <v>563</v>
      </c>
      <c r="E588" s="14" t="s">
        <v>477</v>
      </c>
      <c r="F588" s="19"/>
      <c r="G588" s="128"/>
      <c r="H588" s="128"/>
    </row>
    <row r="589" spans="1:8" s="3" customFormat="1" ht="14.25">
      <c r="A589" s="84" t="s">
        <v>230</v>
      </c>
      <c r="B589" s="84"/>
      <c r="C589" s="84"/>
      <c r="D589" s="22">
        <v>564</v>
      </c>
      <c r="E589" s="14"/>
      <c r="F589" s="19"/>
      <c r="G589" s="128"/>
      <c r="H589" s="128"/>
    </row>
    <row r="590" spans="1:8" s="3" customFormat="1" ht="14.25">
      <c r="A590" s="53"/>
      <c r="B590" s="37" t="s">
        <v>194</v>
      </c>
      <c r="C590" s="119"/>
      <c r="D590" s="22">
        <v>565</v>
      </c>
      <c r="E590" s="14" t="s">
        <v>629</v>
      </c>
      <c r="F590" s="10">
        <f>F591+F592</f>
        <v>0</v>
      </c>
      <c r="G590" s="127"/>
      <c r="H590" s="127"/>
    </row>
    <row r="591" spans="1:8" s="3" customFormat="1" ht="14.25">
      <c r="A591" s="53"/>
      <c r="B591" s="37"/>
      <c r="C591" s="89" t="s">
        <v>630</v>
      </c>
      <c r="D591" s="22">
        <v>566</v>
      </c>
      <c r="E591" s="11" t="s">
        <v>631</v>
      </c>
      <c r="F591" s="19"/>
      <c r="G591" s="128"/>
      <c r="H591" s="128"/>
    </row>
    <row r="592" spans="1:8" s="3" customFormat="1" ht="14.25">
      <c r="A592" s="53"/>
      <c r="B592" s="37"/>
      <c r="C592" s="37" t="s">
        <v>632</v>
      </c>
      <c r="D592" s="22">
        <v>567</v>
      </c>
      <c r="E592" s="11" t="s">
        <v>633</v>
      </c>
      <c r="F592" s="19"/>
      <c r="G592" s="128"/>
      <c r="H592" s="128"/>
    </row>
    <row r="593" spans="1:8" s="3" customFormat="1" ht="14.25">
      <c r="A593" s="112"/>
      <c r="B593" s="112"/>
      <c r="C593" s="112"/>
      <c r="D593" s="22">
        <v>568</v>
      </c>
      <c r="E593" s="14"/>
      <c r="F593" s="19"/>
      <c r="G593" s="128"/>
      <c r="H593" s="128"/>
    </row>
    <row r="594" spans="1:8" s="3" customFormat="1" ht="15.75">
      <c r="A594" s="28" t="s">
        <v>195</v>
      </c>
      <c r="B594" s="118"/>
      <c r="C594" s="119"/>
      <c r="D594" s="22">
        <v>569</v>
      </c>
      <c r="E594" s="14" t="s">
        <v>634</v>
      </c>
      <c r="F594" s="10">
        <f>F622+F626+F628</f>
        <v>8994</v>
      </c>
      <c r="G594" s="127"/>
      <c r="H594" s="127"/>
    </row>
    <row r="595" spans="1:8" s="3" customFormat="1" ht="15.75">
      <c r="A595" s="79" t="s">
        <v>196</v>
      </c>
      <c r="B595" s="75"/>
      <c r="C595" s="75"/>
      <c r="D595" s="22">
        <v>570</v>
      </c>
      <c r="E595" s="15" t="s">
        <v>439</v>
      </c>
      <c r="F595" s="10">
        <f>F596+F597+F600+F603+F598</f>
        <v>7650</v>
      </c>
      <c r="G595" s="127"/>
      <c r="H595" s="127"/>
    </row>
    <row r="596" spans="1:8" s="3" customFormat="1" ht="15">
      <c r="A596" s="31" t="s">
        <v>228</v>
      </c>
      <c r="B596" s="80"/>
      <c r="C596" s="80"/>
      <c r="D596" s="22">
        <v>571</v>
      </c>
      <c r="E596" s="15">
        <v>10</v>
      </c>
      <c r="F596" s="19"/>
      <c r="G596" s="128"/>
      <c r="H596" s="128"/>
    </row>
    <row r="597" spans="1:8" s="3" customFormat="1" ht="15">
      <c r="A597" s="34" t="s">
        <v>229</v>
      </c>
      <c r="B597" s="80"/>
      <c r="C597" s="80"/>
      <c r="D597" s="22">
        <v>572</v>
      </c>
      <c r="E597" s="14">
        <v>20</v>
      </c>
      <c r="F597" s="19">
        <v>5950</v>
      </c>
      <c r="G597" s="128"/>
      <c r="H597" s="128"/>
    </row>
    <row r="598" spans="1:8" s="3" customFormat="1" ht="15">
      <c r="A598" s="56" t="s">
        <v>197</v>
      </c>
      <c r="B598" s="59"/>
      <c r="C598" s="75"/>
      <c r="D598" s="22">
        <v>573</v>
      </c>
      <c r="E598" s="15" t="s">
        <v>442</v>
      </c>
      <c r="F598" s="10">
        <f>F599</f>
        <v>1700</v>
      </c>
      <c r="G598" s="127"/>
      <c r="H598" s="127"/>
    </row>
    <row r="599" spans="1:8" s="3" customFormat="1" ht="15">
      <c r="A599" s="35"/>
      <c r="B599" s="56" t="s">
        <v>316</v>
      </c>
      <c r="C599" s="96"/>
      <c r="D599" s="22">
        <v>574</v>
      </c>
      <c r="E599" s="15" t="s">
        <v>443</v>
      </c>
      <c r="F599" s="19">
        <v>1700</v>
      </c>
      <c r="G599" s="128"/>
      <c r="H599" s="128"/>
    </row>
    <row r="600" spans="1:8" s="3" customFormat="1" ht="15">
      <c r="A600" s="56" t="s">
        <v>198</v>
      </c>
      <c r="B600" s="81"/>
      <c r="C600" s="75"/>
      <c r="D600" s="22">
        <v>575</v>
      </c>
      <c r="E600" s="15" t="s">
        <v>445</v>
      </c>
      <c r="F600" s="10">
        <f>F601</f>
        <v>0</v>
      </c>
      <c r="G600" s="127"/>
      <c r="H600" s="127"/>
    </row>
    <row r="601" spans="1:8" s="3" customFormat="1" ht="15">
      <c r="A601" s="35"/>
      <c r="B601" s="56" t="s">
        <v>199</v>
      </c>
      <c r="C601" s="75"/>
      <c r="D601" s="22">
        <v>576</v>
      </c>
      <c r="E601" s="15" t="s">
        <v>445</v>
      </c>
      <c r="F601" s="10">
        <f>F602</f>
        <v>0</v>
      </c>
      <c r="G601" s="127"/>
      <c r="H601" s="127"/>
    </row>
    <row r="602" spans="1:8" s="3" customFormat="1" ht="14.25">
      <c r="A602" s="35"/>
      <c r="B602" s="35"/>
      <c r="C602" s="82" t="s">
        <v>314</v>
      </c>
      <c r="D602" s="22">
        <v>577</v>
      </c>
      <c r="E602" s="15" t="s">
        <v>635</v>
      </c>
      <c r="F602" s="19"/>
      <c r="G602" s="128"/>
      <c r="H602" s="128"/>
    </row>
    <row r="603" spans="1:8" s="3" customFormat="1" ht="15">
      <c r="A603" s="56" t="s">
        <v>200</v>
      </c>
      <c r="B603" s="56"/>
      <c r="C603" s="106"/>
      <c r="D603" s="22">
        <v>578</v>
      </c>
      <c r="E603" s="15" t="s">
        <v>512</v>
      </c>
      <c r="F603" s="10">
        <f>F604</f>
        <v>0</v>
      </c>
      <c r="G603" s="127"/>
      <c r="H603" s="127"/>
    </row>
    <row r="604" spans="1:8" s="3" customFormat="1" ht="15">
      <c r="A604" s="35"/>
      <c r="B604" s="56" t="s">
        <v>201</v>
      </c>
      <c r="C604" s="107"/>
      <c r="D604" s="22">
        <v>579</v>
      </c>
      <c r="E604" s="15" t="s">
        <v>452</v>
      </c>
      <c r="F604" s="10">
        <f>F605+F606</f>
        <v>0</v>
      </c>
      <c r="G604" s="127"/>
      <c r="H604" s="127"/>
    </row>
    <row r="605" spans="1:8" s="3" customFormat="1" ht="15">
      <c r="A605" s="56"/>
      <c r="B605" s="56"/>
      <c r="C605" s="37" t="s">
        <v>591</v>
      </c>
      <c r="D605" s="22">
        <v>580</v>
      </c>
      <c r="E605" s="14" t="s">
        <v>455</v>
      </c>
      <c r="F605" s="19"/>
      <c r="G605" s="128"/>
      <c r="H605" s="128"/>
    </row>
    <row r="606" spans="1:8" s="3" customFormat="1" ht="14.25">
      <c r="A606" s="35"/>
      <c r="B606" s="35"/>
      <c r="C606" s="82" t="s">
        <v>636</v>
      </c>
      <c r="D606" s="22">
        <v>581</v>
      </c>
      <c r="E606" s="15" t="s">
        <v>458</v>
      </c>
      <c r="F606" s="19"/>
      <c r="G606" s="128"/>
      <c r="H606" s="128"/>
    </row>
    <row r="607" spans="1:8" s="3" customFormat="1" ht="15.75">
      <c r="A607" s="72" t="s">
        <v>202</v>
      </c>
      <c r="B607" s="75"/>
      <c r="C607" s="115"/>
      <c r="D607" s="22">
        <v>582</v>
      </c>
      <c r="E607" s="14">
        <v>70</v>
      </c>
      <c r="F607" s="10">
        <f>F608+F614</f>
        <v>1344</v>
      </c>
      <c r="G607" s="127"/>
      <c r="H607" s="127"/>
    </row>
    <row r="608" spans="1:8" s="3" customFormat="1" ht="15">
      <c r="A608" s="57" t="s">
        <v>203</v>
      </c>
      <c r="B608" s="59"/>
      <c r="C608" s="75"/>
      <c r="D608" s="22">
        <v>583</v>
      </c>
      <c r="E608" s="14">
        <v>71</v>
      </c>
      <c r="F608" s="10">
        <f>F609</f>
        <v>1344</v>
      </c>
      <c r="G608" s="127"/>
      <c r="H608" s="127"/>
    </row>
    <row r="609" spans="1:8" s="3" customFormat="1" ht="15">
      <c r="A609" s="35"/>
      <c r="B609" s="56" t="s">
        <v>204</v>
      </c>
      <c r="C609" s="75"/>
      <c r="D609" s="22">
        <v>584</v>
      </c>
      <c r="E609" s="14" t="s">
        <v>467</v>
      </c>
      <c r="F609" s="10">
        <f>SUM(F610:F613)</f>
        <v>1344</v>
      </c>
      <c r="G609" s="127"/>
      <c r="H609" s="127"/>
    </row>
    <row r="610" spans="1:8" s="3" customFormat="1" ht="15">
      <c r="A610" s="35"/>
      <c r="B610" s="56"/>
      <c r="C610" s="83" t="s">
        <v>483</v>
      </c>
      <c r="D610" s="22">
        <v>585</v>
      </c>
      <c r="E610" s="11" t="s">
        <v>468</v>
      </c>
      <c r="F610" s="19"/>
      <c r="G610" s="128"/>
      <c r="H610" s="128"/>
    </row>
    <row r="611" spans="1:8" s="3" customFormat="1" ht="15">
      <c r="A611" s="35"/>
      <c r="B611" s="56"/>
      <c r="C611" s="33" t="s">
        <v>484</v>
      </c>
      <c r="D611" s="22">
        <v>586</v>
      </c>
      <c r="E611" s="11" t="s">
        <v>469</v>
      </c>
      <c r="F611" s="19"/>
      <c r="G611" s="128"/>
      <c r="H611" s="128"/>
    </row>
    <row r="612" spans="1:8" s="3" customFormat="1" ht="15">
      <c r="A612" s="35"/>
      <c r="B612" s="56"/>
      <c r="C612" s="62" t="s">
        <v>485</v>
      </c>
      <c r="D612" s="22">
        <v>587</v>
      </c>
      <c r="E612" s="11" t="s">
        <v>470</v>
      </c>
      <c r="F612" s="19"/>
      <c r="G612" s="128"/>
      <c r="H612" s="128"/>
    </row>
    <row r="613" spans="1:8" s="3" customFormat="1" ht="15">
      <c r="A613" s="35"/>
      <c r="B613" s="56"/>
      <c r="C613" s="62" t="s">
        <v>27</v>
      </c>
      <c r="D613" s="22">
        <v>588</v>
      </c>
      <c r="E613" s="11" t="s">
        <v>471</v>
      </c>
      <c r="F613" s="19">
        <v>1344</v>
      </c>
      <c r="G613" s="128"/>
      <c r="H613" s="128"/>
    </row>
    <row r="614" spans="1:8" s="3" customFormat="1" ht="15">
      <c r="A614" s="57" t="s">
        <v>205</v>
      </c>
      <c r="B614" s="56"/>
      <c r="C614" s="59"/>
      <c r="D614" s="22">
        <v>589</v>
      </c>
      <c r="E614" s="14">
        <v>72</v>
      </c>
      <c r="F614" s="10">
        <f>F615</f>
        <v>0</v>
      </c>
      <c r="G614" s="127"/>
      <c r="H614" s="127"/>
    </row>
    <row r="615" spans="1:8" s="3" customFormat="1" ht="15">
      <c r="A615" s="62"/>
      <c r="B615" s="73" t="s">
        <v>206</v>
      </c>
      <c r="C615" s="59"/>
      <c r="D615" s="22">
        <v>590</v>
      </c>
      <c r="E615" s="14" t="s">
        <v>472</v>
      </c>
      <c r="F615" s="10">
        <f>F616</f>
        <v>0</v>
      </c>
      <c r="G615" s="127"/>
      <c r="H615" s="127"/>
    </row>
    <row r="616" spans="1:8" s="3" customFormat="1" ht="15">
      <c r="A616" s="62"/>
      <c r="B616" s="73"/>
      <c r="C616" s="37" t="s">
        <v>592</v>
      </c>
      <c r="D616" s="22">
        <v>591</v>
      </c>
      <c r="E616" s="14" t="s">
        <v>473</v>
      </c>
      <c r="F616" s="19"/>
      <c r="G616" s="128"/>
      <c r="H616" s="128"/>
    </row>
    <row r="617" spans="1:8" s="3" customFormat="1" ht="15.75">
      <c r="A617" s="72" t="s">
        <v>207</v>
      </c>
      <c r="B617" s="35"/>
      <c r="C617" s="37"/>
      <c r="D617" s="22">
        <v>592</v>
      </c>
      <c r="E617" s="14">
        <v>79</v>
      </c>
      <c r="F617" s="10">
        <f>F618</f>
        <v>0</v>
      </c>
      <c r="G617" s="127"/>
      <c r="H617" s="127"/>
    </row>
    <row r="618" spans="1:8" s="3" customFormat="1" ht="15">
      <c r="A618" s="34" t="s">
        <v>208</v>
      </c>
      <c r="B618" s="56"/>
      <c r="C618" s="37"/>
      <c r="D618" s="22">
        <v>593</v>
      </c>
      <c r="E618" s="14">
        <v>81</v>
      </c>
      <c r="F618" s="10">
        <f>F619+F620</f>
        <v>0</v>
      </c>
      <c r="G618" s="127"/>
      <c r="H618" s="127"/>
    </row>
    <row r="619" spans="1:8" s="3" customFormat="1" ht="15">
      <c r="A619" s="62"/>
      <c r="B619" s="34" t="s">
        <v>289</v>
      </c>
      <c r="C619" s="37"/>
      <c r="D619" s="22">
        <v>594</v>
      </c>
      <c r="E619" s="14" t="s">
        <v>476</v>
      </c>
      <c r="F619" s="19"/>
      <c r="G619" s="128"/>
      <c r="H619" s="128"/>
    </row>
    <row r="620" spans="1:8" s="3" customFormat="1" ht="15">
      <c r="A620" s="62"/>
      <c r="B620" s="34" t="s">
        <v>290</v>
      </c>
      <c r="C620" s="37"/>
      <c r="D620" s="22">
        <v>595</v>
      </c>
      <c r="E620" s="14" t="s">
        <v>477</v>
      </c>
      <c r="F620" s="19"/>
      <c r="G620" s="128"/>
      <c r="H620" s="128"/>
    </row>
    <row r="621" spans="1:8" s="3" customFormat="1" ht="14.25">
      <c r="A621" s="84" t="s">
        <v>230</v>
      </c>
      <c r="B621" s="84"/>
      <c r="C621" s="84"/>
      <c r="D621" s="22">
        <v>596</v>
      </c>
      <c r="E621" s="14"/>
      <c r="F621" s="19"/>
      <c r="G621" s="128"/>
      <c r="H621" s="128"/>
    </row>
    <row r="622" spans="1:8" s="3" customFormat="1" ht="15">
      <c r="A622" s="53"/>
      <c r="B622" s="86" t="s">
        <v>209</v>
      </c>
      <c r="C622" s="76"/>
      <c r="D622" s="22">
        <v>597</v>
      </c>
      <c r="E622" s="14" t="s">
        <v>637</v>
      </c>
      <c r="F622" s="10">
        <f>SUM(F623:F625)</f>
        <v>8994</v>
      </c>
      <c r="G622" s="127"/>
      <c r="H622" s="127"/>
    </row>
    <row r="623" spans="1:8" s="3" customFormat="1" ht="14.25">
      <c r="A623" s="53"/>
      <c r="B623" s="86"/>
      <c r="C623" s="53" t="s">
        <v>638</v>
      </c>
      <c r="D623" s="22">
        <v>598</v>
      </c>
      <c r="E623" s="11" t="s">
        <v>639</v>
      </c>
      <c r="F623" s="19"/>
      <c r="G623" s="128"/>
      <c r="H623" s="128"/>
    </row>
    <row r="624" spans="1:8" s="3" customFormat="1" ht="14.25">
      <c r="A624" s="53"/>
      <c r="B624" s="86"/>
      <c r="C624" s="53" t="s">
        <v>640</v>
      </c>
      <c r="D624" s="22">
        <v>599</v>
      </c>
      <c r="E624" s="11" t="s">
        <v>641</v>
      </c>
      <c r="F624" s="19">
        <v>1700</v>
      </c>
      <c r="G624" s="128"/>
      <c r="H624" s="128"/>
    </row>
    <row r="625" spans="1:8" s="3" customFormat="1" ht="14.25">
      <c r="A625" s="53"/>
      <c r="B625" s="86"/>
      <c r="C625" s="87" t="s">
        <v>642</v>
      </c>
      <c r="D625" s="22">
        <v>600</v>
      </c>
      <c r="E625" s="11" t="s">
        <v>643</v>
      </c>
      <c r="F625" s="19">
        <v>7294</v>
      </c>
      <c r="G625" s="128"/>
      <c r="H625" s="128"/>
    </row>
    <row r="626" spans="1:8" s="3" customFormat="1" ht="14.25">
      <c r="A626" s="53"/>
      <c r="B626" s="86" t="s">
        <v>210</v>
      </c>
      <c r="C626" s="86"/>
      <c r="D626" s="22">
        <v>601</v>
      </c>
      <c r="E626" s="14" t="s">
        <v>644</v>
      </c>
      <c r="F626" s="10">
        <f>F627</f>
        <v>0</v>
      </c>
      <c r="G626" s="127"/>
      <c r="H626" s="127"/>
    </row>
    <row r="627" spans="1:8" s="3" customFormat="1" ht="14.25">
      <c r="A627" s="53"/>
      <c r="B627" s="86"/>
      <c r="C627" s="87" t="s">
        <v>645</v>
      </c>
      <c r="D627" s="22">
        <v>602</v>
      </c>
      <c r="E627" s="14" t="s">
        <v>646</v>
      </c>
      <c r="F627" s="19"/>
      <c r="G627" s="128"/>
      <c r="H627" s="128"/>
    </row>
    <row r="628" spans="1:8" s="3" customFormat="1" ht="14.25">
      <c r="A628" s="121"/>
      <c r="B628" s="86" t="s">
        <v>320</v>
      </c>
      <c r="C628" s="112"/>
      <c r="D628" s="22">
        <v>603</v>
      </c>
      <c r="E628" s="14" t="s">
        <v>647</v>
      </c>
      <c r="F628" s="19"/>
      <c r="G628" s="128"/>
      <c r="H628" s="128"/>
    </row>
    <row r="629" spans="1:8" s="3" customFormat="1" ht="14.25">
      <c r="A629" s="112"/>
      <c r="B629" s="112"/>
      <c r="C629" s="112"/>
      <c r="D629" s="22">
        <v>604</v>
      </c>
      <c r="E629" s="14"/>
      <c r="F629" s="19"/>
      <c r="G629" s="128"/>
      <c r="H629" s="128"/>
    </row>
    <row r="630" spans="1:8" s="3" customFormat="1" ht="15.75">
      <c r="A630" s="28" t="s">
        <v>211</v>
      </c>
      <c r="B630" s="118"/>
      <c r="C630" s="37"/>
      <c r="D630" s="22">
        <v>605</v>
      </c>
      <c r="E630" s="14" t="s">
        <v>648</v>
      </c>
      <c r="F630" s="10">
        <f>SUM(F657:F661)</f>
        <v>0</v>
      </c>
      <c r="G630" s="127"/>
      <c r="H630" s="127"/>
    </row>
    <row r="631" spans="1:8" s="3" customFormat="1" ht="15.75">
      <c r="A631" s="79" t="s">
        <v>212</v>
      </c>
      <c r="B631" s="75"/>
      <c r="C631" s="75"/>
      <c r="D631" s="22">
        <v>606</v>
      </c>
      <c r="E631" s="15" t="s">
        <v>439</v>
      </c>
      <c r="F631" s="10">
        <f>F632+F633+F636+F640</f>
        <v>0</v>
      </c>
      <c r="G631" s="127"/>
      <c r="H631" s="127"/>
    </row>
    <row r="632" spans="1:8" s="3" customFormat="1" ht="15">
      <c r="A632" s="34" t="s">
        <v>229</v>
      </c>
      <c r="B632" s="80"/>
      <c r="C632" s="80"/>
      <c r="D632" s="22">
        <v>607</v>
      </c>
      <c r="E632" s="14">
        <v>20</v>
      </c>
      <c r="F632" s="19"/>
      <c r="G632" s="128"/>
      <c r="H632" s="128"/>
    </row>
    <row r="633" spans="1:8" s="3" customFormat="1" ht="15">
      <c r="A633" s="56" t="s">
        <v>213</v>
      </c>
      <c r="B633" s="81"/>
      <c r="C633" s="75"/>
      <c r="D633" s="22">
        <v>608</v>
      </c>
      <c r="E633" s="15" t="s">
        <v>445</v>
      </c>
      <c r="F633" s="10">
        <f>F634</f>
        <v>0</v>
      </c>
      <c r="G633" s="127"/>
      <c r="H633" s="127"/>
    </row>
    <row r="634" spans="1:8" s="3" customFormat="1" ht="15">
      <c r="A634" s="35"/>
      <c r="B634" s="56" t="s">
        <v>214</v>
      </c>
      <c r="C634" s="75"/>
      <c r="D634" s="22">
        <v>609</v>
      </c>
      <c r="E634" s="15" t="s">
        <v>649</v>
      </c>
      <c r="F634" s="10">
        <f>F635</f>
        <v>0</v>
      </c>
      <c r="G634" s="127"/>
      <c r="H634" s="127"/>
    </row>
    <row r="635" spans="1:8" s="3" customFormat="1" ht="14.25">
      <c r="A635" s="35"/>
      <c r="B635" s="35"/>
      <c r="C635" s="82" t="s">
        <v>314</v>
      </c>
      <c r="D635" s="22">
        <v>610</v>
      </c>
      <c r="E635" s="15" t="s">
        <v>650</v>
      </c>
      <c r="F635" s="19"/>
      <c r="G635" s="128"/>
      <c r="H635" s="128"/>
    </row>
    <row r="636" spans="1:8" s="3" customFormat="1" ht="15">
      <c r="A636" s="56" t="s">
        <v>215</v>
      </c>
      <c r="B636" s="56"/>
      <c r="C636" s="106"/>
      <c r="D636" s="22">
        <v>611</v>
      </c>
      <c r="E636" s="15" t="s">
        <v>512</v>
      </c>
      <c r="F636" s="10">
        <f>F637</f>
        <v>0</v>
      </c>
      <c r="G636" s="127"/>
      <c r="H636" s="127"/>
    </row>
    <row r="637" spans="1:8" s="3" customFormat="1" ht="15">
      <c r="A637" s="35"/>
      <c r="B637" s="56" t="s">
        <v>216</v>
      </c>
      <c r="C637" s="107"/>
      <c r="D637" s="22">
        <v>612</v>
      </c>
      <c r="E637" s="15" t="s">
        <v>452</v>
      </c>
      <c r="F637" s="10">
        <f>F638+F639</f>
        <v>0</v>
      </c>
      <c r="G637" s="127"/>
      <c r="H637" s="127"/>
    </row>
    <row r="638" spans="1:8" s="3" customFormat="1" ht="15">
      <c r="A638" s="56"/>
      <c r="B638" s="35"/>
      <c r="C638" s="37" t="s">
        <v>651</v>
      </c>
      <c r="D638" s="22">
        <v>613</v>
      </c>
      <c r="E638" s="14" t="s">
        <v>457</v>
      </c>
      <c r="F638" s="19"/>
      <c r="G638" s="128"/>
      <c r="H638" s="128"/>
    </row>
    <row r="639" spans="1:8" s="3" customFormat="1" ht="14.25">
      <c r="A639" s="35"/>
      <c r="B639" s="35"/>
      <c r="C639" s="82" t="s">
        <v>513</v>
      </c>
      <c r="D639" s="22">
        <v>614</v>
      </c>
      <c r="E639" s="15" t="s">
        <v>458</v>
      </c>
      <c r="F639" s="19"/>
      <c r="G639" s="128"/>
      <c r="H639" s="128"/>
    </row>
    <row r="640" spans="1:8" s="3" customFormat="1" ht="15">
      <c r="A640" s="54" t="s">
        <v>217</v>
      </c>
      <c r="B640" s="35"/>
      <c r="C640" s="37"/>
      <c r="D640" s="22">
        <v>615</v>
      </c>
      <c r="E640" s="15">
        <v>59</v>
      </c>
      <c r="F640" s="10">
        <f>F641</f>
        <v>0</v>
      </c>
      <c r="G640" s="127"/>
      <c r="H640" s="127"/>
    </row>
    <row r="641" spans="1:8" s="3" customFormat="1" ht="15">
      <c r="A641" s="62"/>
      <c r="B641" s="34" t="s">
        <v>321</v>
      </c>
      <c r="C641" s="70"/>
      <c r="D641" s="22">
        <v>616</v>
      </c>
      <c r="E641" s="14" t="s">
        <v>463</v>
      </c>
      <c r="F641" s="19"/>
      <c r="G641" s="128"/>
      <c r="H641" s="128"/>
    </row>
    <row r="642" spans="1:8" s="3" customFormat="1" ht="15.75">
      <c r="A642" s="72" t="s">
        <v>218</v>
      </c>
      <c r="B642" s="75"/>
      <c r="C642" s="115"/>
      <c r="D642" s="22">
        <v>617</v>
      </c>
      <c r="E642" s="14">
        <v>70</v>
      </c>
      <c r="F642" s="10">
        <f>F643</f>
        <v>0</v>
      </c>
      <c r="G642" s="127"/>
      <c r="H642" s="127"/>
    </row>
    <row r="643" spans="1:8" s="3" customFormat="1" ht="15">
      <c r="A643" s="57" t="s">
        <v>219</v>
      </c>
      <c r="B643" s="59"/>
      <c r="C643" s="75"/>
      <c r="D643" s="22">
        <v>618</v>
      </c>
      <c r="E643" s="14">
        <v>71</v>
      </c>
      <c r="F643" s="10">
        <f>F644</f>
        <v>0</v>
      </c>
      <c r="G643" s="127"/>
      <c r="H643" s="127"/>
    </row>
    <row r="644" spans="1:8" s="3" customFormat="1" ht="15">
      <c r="A644" s="35"/>
      <c r="B644" s="56" t="s">
        <v>220</v>
      </c>
      <c r="C644" s="75"/>
      <c r="D644" s="22">
        <v>619</v>
      </c>
      <c r="E644" s="14" t="s">
        <v>467</v>
      </c>
      <c r="F644" s="10">
        <f>SUM(F645:F648)</f>
        <v>0</v>
      </c>
      <c r="G644" s="127"/>
      <c r="H644" s="127"/>
    </row>
    <row r="645" spans="1:8" s="3" customFormat="1" ht="15">
      <c r="A645" s="35"/>
      <c r="B645" s="56"/>
      <c r="C645" s="83" t="s">
        <v>483</v>
      </c>
      <c r="D645" s="22">
        <v>620</v>
      </c>
      <c r="E645" s="11" t="s">
        <v>468</v>
      </c>
      <c r="F645" s="19"/>
      <c r="G645" s="128"/>
      <c r="H645" s="128"/>
    </row>
    <row r="646" spans="1:8" s="3" customFormat="1" ht="15">
      <c r="A646" s="35"/>
      <c r="B646" s="56"/>
      <c r="C646" s="33" t="s">
        <v>484</v>
      </c>
      <c r="D646" s="22">
        <v>621</v>
      </c>
      <c r="E646" s="11" t="s">
        <v>469</v>
      </c>
      <c r="F646" s="19"/>
      <c r="G646" s="128"/>
      <c r="H646" s="128"/>
    </row>
    <row r="647" spans="1:8" s="3" customFormat="1" ht="15">
      <c r="A647" s="35"/>
      <c r="B647" s="56"/>
      <c r="C647" s="62" t="s">
        <v>485</v>
      </c>
      <c r="D647" s="22">
        <v>622</v>
      </c>
      <c r="E647" s="11" t="s">
        <v>470</v>
      </c>
      <c r="F647" s="19"/>
      <c r="G647" s="128"/>
      <c r="H647" s="128"/>
    </row>
    <row r="648" spans="1:8" s="3" customFormat="1" ht="15">
      <c r="A648" s="35"/>
      <c r="B648" s="56"/>
      <c r="C648" s="62" t="s">
        <v>27</v>
      </c>
      <c r="D648" s="22">
        <v>623</v>
      </c>
      <c r="E648" s="11" t="s">
        <v>471</v>
      </c>
      <c r="F648" s="19"/>
      <c r="G648" s="128"/>
      <c r="H648" s="128"/>
    </row>
    <row r="649" spans="1:8" s="3" customFormat="1" ht="15.75">
      <c r="A649" s="72" t="s">
        <v>221</v>
      </c>
      <c r="B649" s="35"/>
      <c r="C649" s="37"/>
      <c r="D649" s="22">
        <v>624</v>
      </c>
      <c r="E649" s="14">
        <v>79</v>
      </c>
      <c r="F649" s="10">
        <f>F650</f>
        <v>0</v>
      </c>
      <c r="G649" s="127"/>
      <c r="H649" s="127"/>
    </row>
    <row r="650" spans="1:8" s="3" customFormat="1" ht="15">
      <c r="A650" s="57" t="s">
        <v>222</v>
      </c>
      <c r="B650" s="73"/>
      <c r="C650" s="37"/>
      <c r="D650" s="22">
        <v>625</v>
      </c>
      <c r="E650" s="14">
        <v>80</v>
      </c>
      <c r="F650" s="10">
        <f>F651+F652</f>
        <v>0</v>
      </c>
      <c r="G650" s="127"/>
      <c r="H650" s="127"/>
    </row>
    <row r="651" spans="1:8" s="3" customFormat="1" ht="30.75" customHeight="1">
      <c r="A651" s="62"/>
      <c r="B651" s="176" t="s">
        <v>322</v>
      </c>
      <c r="C651" s="156"/>
      <c r="D651" s="22">
        <v>626</v>
      </c>
      <c r="E651" s="14" t="s">
        <v>474</v>
      </c>
      <c r="F651" s="19"/>
      <c r="G651" s="128"/>
      <c r="H651" s="128"/>
    </row>
    <row r="652" spans="1:8" s="3" customFormat="1" ht="15">
      <c r="A652" s="62"/>
      <c r="B652" s="34" t="s">
        <v>323</v>
      </c>
      <c r="C652" s="34"/>
      <c r="D652" s="22">
        <v>627</v>
      </c>
      <c r="E652" s="14" t="s">
        <v>475</v>
      </c>
      <c r="F652" s="19"/>
      <c r="G652" s="128"/>
      <c r="H652" s="128"/>
    </row>
    <row r="653" spans="1:8" s="3" customFormat="1" ht="15">
      <c r="A653" s="34" t="s">
        <v>223</v>
      </c>
      <c r="B653" s="56"/>
      <c r="C653" s="37"/>
      <c r="D653" s="22">
        <v>628</v>
      </c>
      <c r="E653" s="18">
        <v>81</v>
      </c>
      <c r="F653" s="19">
        <f>F654+F655</f>
        <v>0</v>
      </c>
      <c r="G653" s="128"/>
      <c r="H653" s="128"/>
    </row>
    <row r="654" spans="1:8" s="3" customFormat="1" ht="15">
      <c r="A654" s="62"/>
      <c r="B654" s="34" t="s">
        <v>289</v>
      </c>
      <c r="C654" s="37"/>
      <c r="D654" s="22">
        <v>629</v>
      </c>
      <c r="E654" s="18" t="s">
        <v>476</v>
      </c>
      <c r="F654" s="19"/>
      <c r="G654" s="128"/>
      <c r="H654" s="128"/>
    </row>
    <row r="655" spans="1:8" s="3" customFormat="1" ht="15">
      <c r="A655" s="62"/>
      <c r="B655" s="34" t="s">
        <v>290</v>
      </c>
      <c r="C655" s="37"/>
      <c r="D655" s="22">
        <v>630</v>
      </c>
      <c r="E655" s="18" t="s">
        <v>477</v>
      </c>
      <c r="F655" s="19"/>
      <c r="G655" s="128"/>
      <c r="H655" s="128"/>
    </row>
    <row r="656" spans="1:8" s="3" customFormat="1" ht="14.25">
      <c r="A656" s="84" t="s">
        <v>230</v>
      </c>
      <c r="B656" s="84"/>
      <c r="C656" s="84"/>
      <c r="D656" s="22">
        <v>631</v>
      </c>
      <c r="E656" s="18"/>
      <c r="F656" s="19"/>
      <c r="G656" s="128"/>
      <c r="H656" s="128"/>
    </row>
    <row r="657" spans="1:8" s="3" customFormat="1" ht="15">
      <c r="A657" s="76"/>
      <c r="B657" s="177" t="s">
        <v>652</v>
      </c>
      <c r="C657" s="178"/>
      <c r="D657" s="22">
        <v>632</v>
      </c>
      <c r="E657" s="14" t="s">
        <v>653</v>
      </c>
      <c r="F657" s="19"/>
      <c r="G657" s="128"/>
      <c r="H657" s="128"/>
    </row>
    <row r="658" spans="1:8" s="3" customFormat="1" ht="15">
      <c r="A658" s="122"/>
      <c r="B658" s="86" t="s">
        <v>324</v>
      </c>
      <c r="C658" s="53"/>
      <c r="D658" s="22">
        <v>633</v>
      </c>
      <c r="E658" s="14" t="s">
        <v>654</v>
      </c>
      <c r="F658" s="19"/>
      <c r="G658" s="128"/>
      <c r="H658" s="128"/>
    </row>
    <row r="659" spans="1:8" s="3" customFormat="1" ht="15">
      <c r="A659" s="76"/>
      <c r="B659" s="86" t="s">
        <v>325</v>
      </c>
      <c r="C659" s="53"/>
      <c r="D659" s="22">
        <v>634</v>
      </c>
      <c r="E659" s="14" t="s">
        <v>655</v>
      </c>
      <c r="F659" s="19"/>
      <c r="G659" s="128"/>
      <c r="H659" s="128"/>
    </row>
    <row r="660" spans="1:8" s="3" customFormat="1" ht="15">
      <c r="A660" s="76"/>
      <c r="B660" s="86" t="s">
        <v>326</v>
      </c>
      <c r="C660" s="53"/>
      <c r="D660" s="22">
        <v>635</v>
      </c>
      <c r="E660" s="14" t="s">
        <v>656</v>
      </c>
      <c r="F660" s="19"/>
      <c r="G660" s="128"/>
      <c r="H660" s="128"/>
    </row>
    <row r="661" spans="1:8" s="3" customFormat="1" ht="15">
      <c r="A661" s="76"/>
      <c r="B661" s="37" t="s">
        <v>327</v>
      </c>
      <c r="C661" s="53"/>
      <c r="D661" s="22">
        <v>636</v>
      </c>
      <c r="E661" s="14" t="s">
        <v>657</v>
      </c>
      <c r="F661" s="19"/>
      <c r="G661" s="128"/>
      <c r="H661" s="128"/>
    </row>
    <row r="662" spans="1:8" s="3" customFormat="1" ht="14.25">
      <c r="A662" s="112"/>
      <c r="B662" s="112"/>
      <c r="C662" s="112"/>
      <c r="D662" s="22">
        <v>637</v>
      </c>
      <c r="E662" s="14"/>
      <c r="F662" s="19"/>
      <c r="G662" s="128"/>
      <c r="H662" s="128"/>
    </row>
    <row r="663" spans="1:8" s="3" customFormat="1" ht="15">
      <c r="A663" s="123" t="s">
        <v>233</v>
      </c>
      <c r="B663" s="123"/>
      <c r="C663" s="123"/>
      <c r="D663" s="22">
        <v>638</v>
      </c>
      <c r="E663" s="14" t="s">
        <v>658</v>
      </c>
      <c r="F663" s="19"/>
      <c r="G663" s="128"/>
      <c r="H663" s="128"/>
    </row>
    <row r="664" spans="1:8" s="3" customFormat="1" ht="14.25">
      <c r="A664" s="75" t="s">
        <v>234</v>
      </c>
      <c r="B664" s="75"/>
      <c r="C664" s="75"/>
      <c r="D664" s="22">
        <v>639</v>
      </c>
      <c r="E664" s="14" t="s">
        <v>659</v>
      </c>
      <c r="F664" s="19"/>
      <c r="G664" s="128"/>
      <c r="H664" s="128"/>
    </row>
    <row r="665" spans="1:8" s="3" customFormat="1" ht="14.25">
      <c r="A665" s="75" t="s">
        <v>235</v>
      </c>
      <c r="B665" s="75"/>
      <c r="C665" s="75"/>
      <c r="D665" s="22">
        <v>640</v>
      </c>
      <c r="E665" s="14" t="s">
        <v>660</v>
      </c>
      <c r="F665" s="10">
        <f>F9-F119</f>
        <v>0</v>
      </c>
      <c r="G665" s="127"/>
      <c r="H665" s="127"/>
    </row>
    <row r="666" spans="1:8" s="3" customFormat="1" ht="14.25">
      <c r="A666" s="75" t="s">
        <v>236</v>
      </c>
      <c r="B666" s="75"/>
      <c r="C666" s="75"/>
      <c r="D666" s="22">
        <v>641</v>
      </c>
      <c r="E666" s="14" t="s">
        <v>661</v>
      </c>
      <c r="F666" s="19"/>
      <c r="G666" s="128"/>
      <c r="H666" s="128"/>
    </row>
    <row r="667" spans="1:8" s="3" customFormat="1" ht="12.75">
      <c r="A667" s="162"/>
      <c r="B667" s="162"/>
      <c r="C667" s="162"/>
      <c r="D667" s="5"/>
      <c r="E667" s="136"/>
      <c r="F667" s="21"/>
      <c r="G667" s="128"/>
      <c r="H667" s="128"/>
    </row>
    <row r="668" spans="1:8" s="3" customFormat="1" ht="12.75">
      <c r="A668" s="6"/>
      <c r="B668" s="6"/>
      <c r="C668" s="7"/>
      <c r="D668" s="5"/>
      <c r="E668" s="135"/>
      <c r="F668" s="21"/>
      <c r="G668" s="128"/>
      <c r="H668" s="128"/>
    </row>
    <row r="669" spans="3:8" s="3" customFormat="1" ht="12.75">
      <c r="C669" s="1"/>
      <c r="D669" s="5"/>
      <c r="E669" s="134"/>
      <c r="F669" s="21"/>
      <c r="G669" s="128"/>
      <c r="H669" s="128"/>
    </row>
    <row r="670" spans="1:5" ht="12.75">
      <c r="A670" s="12"/>
      <c r="E670" s="17"/>
    </row>
    <row r="671" spans="1:8" s="143" customFormat="1" ht="15.75">
      <c r="A671" s="174" t="s">
        <v>766</v>
      </c>
      <c r="B671" s="175"/>
      <c r="C671" s="175"/>
      <c r="D671" s="143" t="s">
        <v>767</v>
      </c>
      <c r="E671" s="144"/>
      <c r="F671" s="145"/>
      <c r="G671" s="146"/>
      <c r="H671" s="146"/>
    </row>
    <row r="672" spans="1:8" s="24" customFormat="1" ht="15.75">
      <c r="A672" s="23" t="s">
        <v>769</v>
      </c>
      <c r="D672" s="24" t="s">
        <v>768</v>
      </c>
      <c r="G672" s="129"/>
      <c r="H672" s="129"/>
    </row>
    <row r="673" spans="1:6" ht="12.75" customHeight="1">
      <c r="A673" s="163"/>
      <c r="B673" s="164"/>
      <c r="C673" s="164"/>
      <c r="D673" s="131"/>
      <c r="E673" s="133"/>
      <c r="F673" s="124"/>
    </row>
    <row r="674" spans="4:6" ht="12.75">
      <c r="D674" s="131"/>
      <c r="E674" s="132"/>
      <c r="F674" s="124"/>
    </row>
    <row r="675" spans="4:6" ht="12.75">
      <c r="D675" s="131"/>
      <c r="E675" s="132"/>
      <c r="F675" s="124"/>
    </row>
    <row r="676" ht="12.75"/>
    <row r="677" ht="12.75"/>
    <row r="678" ht="12.75"/>
    <row r="679" ht="12.75">
      <c r="E679" s="138"/>
    </row>
    <row r="680" ht="15.75">
      <c r="E680" s="24"/>
    </row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</sheetData>
  <sheetProtection/>
  <mergeCells count="58">
    <mergeCell ref="D7:D8"/>
    <mergeCell ref="A4:F4"/>
    <mergeCell ref="A7:C8"/>
    <mergeCell ref="F7:F8"/>
    <mergeCell ref="E7:E8"/>
    <mergeCell ref="A14:C14"/>
    <mergeCell ref="A122:C122"/>
    <mergeCell ref="A121:C121"/>
    <mergeCell ref="B30:C30"/>
    <mergeCell ref="B37:C37"/>
    <mergeCell ref="B34:C34"/>
    <mergeCell ref="B18:C18"/>
    <mergeCell ref="A17:C17"/>
    <mergeCell ref="B103:C103"/>
    <mergeCell ref="A671:C671"/>
    <mergeCell ref="B38:C38"/>
    <mergeCell ref="B39:C39"/>
    <mergeCell ref="B651:C651"/>
    <mergeCell ref="B228:C228"/>
    <mergeCell ref="B101:C101"/>
    <mergeCell ref="B195:C195"/>
    <mergeCell ref="B247:C247"/>
    <mergeCell ref="B657:C657"/>
    <mergeCell ref="B164:C164"/>
    <mergeCell ref="B382:C382"/>
    <mergeCell ref="B104:C104"/>
    <mergeCell ref="A120:C120"/>
    <mergeCell ref="B116:C116"/>
    <mergeCell ref="B105:C105"/>
    <mergeCell ref="B117:C117"/>
    <mergeCell ref="B286:C286"/>
    <mergeCell ref="A172:C172"/>
    <mergeCell ref="A132:C132"/>
    <mergeCell ref="A667:C667"/>
    <mergeCell ref="B35:C35"/>
    <mergeCell ref="B124:C124"/>
    <mergeCell ref="A673:C673"/>
    <mergeCell ref="B125:C125"/>
    <mergeCell ref="B246:C246"/>
    <mergeCell ref="B548:C548"/>
    <mergeCell ref="B133:C133"/>
    <mergeCell ref="B129:C129"/>
    <mergeCell ref="A168:C168"/>
    <mergeCell ref="B36:C36"/>
    <mergeCell ref="A46:C46"/>
    <mergeCell ref="B49:C49"/>
    <mergeCell ref="B78:C78"/>
    <mergeCell ref="B40:C40"/>
    <mergeCell ref="B19:C19"/>
    <mergeCell ref="A293:C293"/>
    <mergeCell ref="B464:C464"/>
    <mergeCell ref="B350:C350"/>
    <mergeCell ref="A157:C157"/>
    <mergeCell ref="A158:C158"/>
    <mergeCell ref="B173:C173"/>
    <mergeCell ref="B174:C174"/>
    <mergeCell ref="B159:C159"/>
    <mergeCell ref="B170:C170"/>
  </mergeCells>
  <printOptions/>
  <pageMargins left="0.5511811023622047" right="0.2362204724409449" top="0.2755905511811024" bottom="0.4330708661417323" header="0.1968503937007874" footer="0.2362204724409449"/>
  <pageSetup horizontalDpi="600" verticalDpi="600" orientation="portrait" paperSize="9" scale="75" r:id="rId5"/>
  <drawing r:id="rId4"/>
  <legacyDrawing r:id="rId3"/>
  <oleObjects>
    <oleObject progId="Word.Picture.8" shapeId="2522413" r:id="rId1"/>
    <oleObject progId="Word.Picture.8" shapeId="25212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consuela</cp:lastModifiedBy>
  <cp:lastPrinted>2009-04-13T07:46:30Z</cp:lastPrinted>
  <dcterms:created xsi:type="dcterms:W3CDTF">2005-12-10T07:50:30Z</dcterms:created>
  <dcterms:modified xsi:type="dcterms:W3CDTF">2009-04-13T07:46:32Z</dcterms:modified>
  <cp:category/>
  <cp:version/>
  <cp:contentType/>
  <cp:contentStatus/>
</cp:coreProperties>
</file>